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545" windowWidth="12120" windowHeight="6825" activeTab="8"/>
  </bookViews>
  <sheets>
    <sheet name="Дод1" sheetId="1" r:id="rId1"/>
    <sheet name="Дод2" sheetId="2" r:id="rId2"/>
    <sheet name="Дод3" sheetId="3" r:id="rId3"/>
    <sheet name="Дод4" sheetId="4" r:id="rId4"/>
    <sheet name="Дод.5" sheetId="5" r:id="rId5"/>
    <sheet name="Продовж 5" sheetId="6" r:id="rId6"/>
    <sheet name="Прод дод 5.1" sheetId="7" r:id="rId7"/>
    <sheet name="дод.6" sheetId="8" r:id="rId8"/>
    <sheet name="дод.7" sheetId="9" r:id="rId9"/>
  </sheets>
  <externalReferences>
    <externalReference r:id="rId12"/>
  </externalReferences>
  <definedNames>
    <definedName name="_xlfn.AGGREGATE" hidden="1">#NAME?</definedName>
    <definedName name="_xlnm.Print_Titles" localSheetId="7">'дод.6'!$5:$5</definedName>
    <definedName name="_xlnm.Print_Titles" localSheetId="8">'дод.7'!$5:$5</definedName>
    <definedName name="_xlnm.Print_Titles" localSheetId="0">'Дод1'!$7:$10</definedName>
    <definedName name="_xlnm.Print_Titles" localSheetId="2">'Дод3'!$8:$12</definedName>
    <definedName name="_xlnm.Print_Area" localSheetId="4">'Дод.5'!$A$1:$T$52</definedName>
    <definedName name="_xlnm.Print_Area" localSheetId="7">'дод.6'!$B$1:$J$43</definedName>
    <definedName name="_xlnm.Print_Area" localSheetId="8">'дод.7'!$A$1:$I$72</definedName>
    <definedName name="_xlnm.Print_Area" localSheetId="6">'Прод дод 5.1'!$A$1:$W$47</definedName>
  </definedNames>
  <calcPr fullCalcOnLoad="1"/>
</workbook>
</file>

<file path=xl/sharedStrings.xml><?xml version="1.0" encoding="utf-8"?>
<sst xmlns="http://schemas.openxmlformats.org/spreadsheetml/2006/main" count="1116" uniqueCount="680">
  <si>
    <t>Районна програма забезпечення виконання Прилуцькою  районною державною адміністрацією делегованих їй районною радою повноважень на 2016-2018 роки</t>
  </si>
  <si>
    <t xml:space="preserve">  Прилуцька районна державна адміністрація</t>
  </si>
  <si>
    <t xml:space="preserve">Надання позашкільної освіти позашкільними закладами освіти, заходи із позашкільної роботи з дітьми </t>
  </si>
  <si>
    <t>0611090</t>
  </si>
  <si>
    <t>0611150</t>
  </si>
  <si>
    <t>Забезпечення діяльності інших закладів у сфері освіти</t>
  </si>
  <si>
    <t>0611161</t>
  </si>
  <si>
    <t>Перелік об’єктів, видатки на які у 2018  році будуть проводитися за рахунок коштів бюджету розвитку</t>
  </si>
  <si>
    <t>Капітальні видатки (капітальний ремонт житлових приміщень пільгових категорій населення)</t>
  </si>
  <si>
    <t>Первинна медична допомога населенню, що надається центрами первинної медичної (медико-санітарної) допомоги</t>
  </si>
  <si>
    <t>2111</t>
  </si>
  <si>
    <t>0725</t>
  </si>
  <si>
    <t>0212111</t>
  </si>
  <si>
    <t>Районна програма "Надання соціальних послуг особам, які потребують сторонньої допомоги на 2018-2022 роки"</t>
  </si>
  <si>
    <t>0813190</t>
  </si>
  <si>
    <t>0813192</t>
  </si>
  <si>
    <t xml:space="preserve">Субвенція з місцевого бюджету державному бюджету на виконання програм соціально-економічного розвитку регіонів </t>
  </si>
  <si>
    <t xml:space="preserve">Інші субвенції з місцевого бюджету </t>
  </si>
  <si>
    <t>Районна програма сприяння виконанню депутатських повноважень депутатами Прилуцької районної ради на 2017-2018 роки</t>
  </si>
  <si>
    <t>Міжбюджетні трансферти  з районного бюджету  місцевим/державному бюджетам  на 2018 рік</t>
  </si>
  <si>
    <t>Субвенція з місцевого бюджету державному бюджету на виконання програм соціально-економічного розвитку регіонів       (код 3719800)</t>
  </si>
  <si>
    <t xml:space="preserve">Харчування учнів у закладах загальної середньої освіти та дітей у дошкільному навчальному закладі "Барвінок" с.Замістя на 2018 рік </t>
  </si>
  <si>
    <t>Продовження додатку №5</t>
  </si>
  <si>
    <t>Розрахунок прогнозованого обсягу міжбюджетного трансферту із районного бюджету до бюджетів сіл та селищ на 2018 рік на утримання дошкільних закладів освіти, сільських, селищних палаців і будинків культури, клубів</t>
  </si>
  <si>
    <t>Обсяг міжбюджетного трансферту на 2018 рік  за формулою, грн.</t>
  </si>
  <si>
    <t>Фактичний обсяг іншої дотації з районного бюджету в 2017 році, грн.                         **</t>
  </si>
  <si>
    <t>Обсяг міжбюджетного трансферту на 2018 рік (остаточний),  грн.</t>
  </si>
  <si>
    <t>Дитяче населення                       від 0 до 6 років                                                              (DN)</t>
  </si>
  <si>
    <t>Кількість груп на 01.10.2017                                     (G)</t>
  </si>
  <si>
    <t>Кількість дітей, які відвідують ДНЗ на 01.10.2017            (D)</t>
  </si>
  <si>
    <t>Штатна чисельність працівників  ДНЗ на 01.10.2017                         (H1)</t>
  </si>
  <si>
    <t>Видатки на 2018 рік обраховані за формулою,                               грн.</t>
  </si>
  <si>
    <t>Чисельність населення станом на 01.01.2017, чол. (Держстат)</t>
  </si>
  <si>
    <t>Штатна чисельність працівників  БК, клубів  на 01.10.2017                 (H2)</t>
  </si>
  <si>
    <t>Видатки на 2018 рік обраховані за формулою, грн.</t>
  </si>
  <si>
    <t>БІЛОШАПКИ *</t>
  </si>
  <si>
    <t>Кdn -коефіцієнт впливу дитячого населення -0,03;                                                                     Кg -коефіцієнт впливу кількості груп - 0,07;                                                          Кd - коефіцієнт впливу кількості дітей , які відвідують ДНЗ - 0,2;                                                       Кh1-коефіцієнт впливу штатної чисельності працівників - 0,7</t>
  </si>
  <si>
    <t>ЖОВТНЕВЕ</t>
  </si>
  <si>
    <t>ЗНАМ'ЯНКА *</t>
  </si>
  <si>
    <t>Кn -коефіцієнт впливу прикріпленого населення -0,1;                                                                                                             Кh2-коефіцієнт впливу штатної чисельності працівників - 0,9</t>
  </si>
  <si>
    <t>S=(Z7хКdn:Z3хDN) +(Z7х Кg :Z4х G)+(Z7хКd:Z5хD)+(Z7хКh1:Z6хH1)</t>
  </si>
  <si>
    <t>S=(Z12хКn:Z10хP) +(Z12хКh2:Z11хH2)</t>
  </si>
  <si>
    <t>* В Білошапківській та Знам'янській сільських радах дитячі садки сезонні</t>
  </si>
  <si>
    <t>** Без врахування бюджетів, що ввійшли до складу Малодівицької та Линовицької ОТГ</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</si>
  <si>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</si>
  <si>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0150</t>
  </si>
  <si>
    <t>0110150</t>
  </si>
  <si>
    <t>0215011</t>
  </si>
  <si>
    <t>«Розвиток фізичної культури і спорту на 2018-2020 роки».</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</si>
  <si>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</si>
  <si>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0813160</t>
  </si>
  <si>
    <t>Виконання інвестиційних проектів в рамках здійснення заходів щодо соціально-економічного розвитку окремих територій</t>
  </si>
  <si>
    <t>0617363</t>
  </si>
  <si>
    <t>7363</t>
  </si>
  <si>
    <t>Надання фінансової підтримки громадським організаціям ветеранів і  осіб з інвалідністю, діяльність яких має соціальну спрямованість</t>
  </si>
  <si>
    <t xml:space="preserve">                     Інші дотації з місцевого бюджету  (на утримання дошкільних закладів освіти, сільських, селищних палаців і будинків культури, клубів) (код 3719150)</t>
  </si>
  <si>
    <t>Районна програма відзначення державних та професійних свят, фінансового забезпечення ефективного виконання депутатських повноважень, представницьких функцій  та інших видатків на 2018-2020 роки</t>
  </si>
  <si>
    <t>Продовження додатку  5</t>
  </si>
  <si>
    <t>Міжбюджетні трансферти з місцевих бюджетів (інші дотації та інші субвенції) до районного бюджету на 2018 рік</t>
  </si>
  <si>
    <t>Назва місцевого бюджету адміністративно-територіальної одиниці</t>
  </si>
  <si>
    <t>РАЗОМ</t>
  </si>
  <si>
    <t>з обласного бюджету</t>
  </si>
  <si>
    <t>з сільських бюджетів</t>
  </si>
  <si>
    <t>з бюджетів ОТГ</t>
  </si>
  <si>
    <t>на пільгове медичне обслуговування осіб,  які постраждали внаслідок Чорнобильської катастрофи</t>
  </si>
  <si>
    <t>на поховання учасників бойових дій та осіб з інвалідністю внаслідок війни</t>
  </si>
  <si>
    <t>на предмети, матеріали для Погребівської  ЗОШ І-ІІ ст.</t>
  </si>
  <si>
    <t>для фінансування видатків відділу освіти  райдержадміністрації</t>
  </si>
  <si>
    <t>для фінансування видатків центральної районної лікарні (на оплату комунальних послуг та енергоносіїв)</t>
  </si>
  <si>
    <t>Капітальний ремонт Івківецької ЗОШ I—III ступенів по вул. Прилуцькій, 3, с. Івківці Прилуцького району Чернігівської області (розп. КМУ 07.11.18 №867)  195000 грн., співфінансування 5850 грн.)</t>
  </si>
  <si>
    <t>для фінансування видатків  територіального центру соціального обслуговування (надання соціальних послуг)</t>
  </si>
  <si>
    <t>Знам`янка</t>
  </si>
  <si>
    <t>Разом по сільських бюджетах</t>
  </si>
  <si>
    <t>Разом по селищних бюджетах</t>
  </si>
  <si>
    <t>ОТГ смт.М.Дівиця</t>
  </si>
  <si>
    <t>ОТГ смт.Линовиця</t>
  </si>
  <si>
    <t>Капітальний ремонт мережі водопостачання, водовідведення та приміщень внутрішніх туалетів Ладанської гімназії по вул. Миру, 114 в  смт Ладан Прилуцького району Чернігівської області .Коригування. (за рахунок залишку субв. на соц-економ. розв. окремих територій (спец. фонд), що склався на 01.01.2018, згідно із   розп КМУ 04.07.17 № 463-р із змінами 30.09.17 №640-р. - 65867,24 грн., співфінансування з райбюджету 20943,13 грн.)</t>
  </si>
  <si>
    <t>Інші заходи у сфері соціального захисту і соціального забезпечення</t>
  </si>
  <si>
    <t>1090</t>
  </si>
  <si>
    <t>Інші заклади та заходи</t>
  </si>
  <si>
    <t>0813240</t>
  </si>
  <si>
    <t>0813242</t>
  </si>
  <si>
    <t>Соціальна районна програма вшанування учасників  ліквідації наслідків аварії на Чорнобильській АЄС з нагоди 32-х роковин Чорнобильської  катастрофи</t>
  </si>
  <si>
    <t>Багатопрофільна стаціонарна медична допомога населенню</t>
  </si>
  <si>
    <t>0731</t>
  </si>
  <si>
    <t>0212010</t>
  </si>
  <si>
    <t>Інші субвенції з місцевого бюджету  (нерозподілені кошти)</t>
  </si>
  <si>
    <t>Реалізація інших заходів щодо соціально-економічного розвитку територій</t>
  </si>
  <si>
    <t>7370</t>
  </si>
  <si>
    <t>0217370</t>
  </si>
  <si>
    <t>Інші субвенції з місцевого бюджету (з районного бюджету на виконання доручень виборців депутатами районної ради відповідно до районної Програми сприяння виконанню депутатських повноважень депутатами Прилуцької районної ради (код 3719770)</t>
  </si>
  <si>
    <t>Додаток № 5
до рішення районної ради "Про внесення змін до рішення районної ради від 22 грудня 2017 року "Про районний бюджет на 2018 рік”</t>
  </si>
  <si>
    <t>Додаток № 6
до рішення районної ради  "Про внесення змін до рішення районної ради від 22 грудня 2017 року "Про районний бюджет на 2018 рік”</t>
  </si>
  <si>
    <t>Додаток № 7
до рішення районної ради  "Про внесення змін до рішення районної ради від 22 грудня 2017 року "Про районний бюджет на 2018 рік”</t>
  </si>
  <si>
    <r>
      <t xml:space="preserve"> Крім того, </t>
    </r>
    <r>
      <rPr>
        <b/>
        <sz val="24"/>
        <rFont val="Times New Roman"/>
        <family val="1"/>
      </rPr>
      <t>всього за програмою</t>
    </r>
    <r>
      <rPr>
        <sz val="24"/>
        <rFont val="Times New Roman"/>
        <family val="1"/>
      </rPr>
      <t xml:space="preserve"> </t>
    </r>
  </si>
  <si>
    <t>2010</t>
  </si>
  <si>
    <t>0726</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</si>
  <si>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</si>
  <si>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 фінансування видатків  на соціальний захист та соціальне забезпечення згідно районних програм</t>
  </si>
  <si>
    <t>на централізовані заходи з лікування хворих на цукровий та нецукровий діабет</t>
  </si>
  <si>
    <t>Інші дотації з місцевого бюджету (ККД 41040400)</t>
  </si>
  <si>
    <t>Інші субвенції з місцевого бюджету (ККД 41053900)</t>
  </si>
  <si>
    <t>'0921</t>
  </si>
  <si>
    <t>'Первинна медична допомога населенню, що надається центрами первинної медичної (медико-санітарної) допомоги</t>
  </si>
  <si>
    <t>Сприяння розвитку малого та середнього підприємництва</t>
  </si>
  <si>
    <t>Надання позашкільної освіти позашкільними закладами освіти, заходи із позашкільної роботи з дітьми</t>
  </si>
  <si>
    <t>1011100</t>
  </si>
  <si>
    <t>1100</t>
  </si>
  <si>
    <t>Надання спеціальної освіти школами естетичного виховання (музичними, художніми, хореографічними, театральними, хоровими, мистецькими)</t>
  </si>
  <si>
    <t>1014030</t>
  </si>
  <si>
    <t>4030</t>
  </si>
  <si>
    <t>0824</t>
  </si>
  <si>
    <t>Забезпечення діяльності бібліотек</t>
  </si>
  <si>
    <t>1014081</t>
  </si>
  <si>
    <t>4081</t>
  </si>
  <si>
    <t>0829</t>
  </si>
  <si>
    <t>Субвенція з місцевого бюджету на здійснення заходів щодо 
соціально-економічного розвитку окремих територій за рахунок 
залишку коштів  відповідної субвенції з державного бюджету,
 що утворився  на кінець 2017 року (код 3719570)</t>
  </si>
  <si>
    <t>Нерозподілені видатки</t>
  </si>
  <si>
    <t>Сектор культури, туризму і релігій Прилуцької районної державної адміністрації</t>
  </si>
  <si>
    <t>Капітальні видатки (в т.ч. на виконання депутатських повноважень  5000 грн.)</t>
  </si>
  <si>
    <t>0613131</t>
  </si>
  <si>
    <t>0613140</t>
  </si>
  <si>
    <t>0615011</t>
  </si>
  <si>
    <t>'0960</t>
  </si>
  <si>
    <t>Капітальні видатки                     (в т.ч. легковий автомобіль 590000 грн.)</t>
  </si>
  <si>
    <t>Районна програма "Молодь Прилуччини на 2017-2020 роки"</t>
  </si>
  <si>
    <t>'Забезпечення діяльності інших закладів в галузі культури і мистецтва</t>
  </si>
  <si>
    <t>на виконання доручень виборців депутатами обласної ради</t>
  </si>
  <si>
    <t xml:space="preserve">Придбання персонального комп’ютера/ ноутбука та техніки для друкування, копіювання, сканування та ламінування з витратними  матеріалами для початкової школи (за рахунок субвенції з обласного бюджету за рахунок залишку коштів освітньої субвенції, що утворився на початок бюджетного періоду) 
</t>
  </si>
  <si>
    <t>Прилуцький р-н</t>
  </si>
  <si>
    <t>(грн.)</t>
  </si>
  <si>
    <t>Всього</t>
  </si>
  <si>
    <t>Код програмної класифікації видатків та кредитування місцевих бюджетів1</t>
  </si>
  <si>
    <t>Код ТПКВКМБ / ТКВКБМС2</t>
  </si>
  <si>
    <t>Код ФКВКБ3</t>
  </si>
  <si>
    <t>Найменування головного розпорядника, відповідального виконавця, бюджетної програми або напряму видатків згідно з типовою відомчою / ТПКВКМБ / ТКВКБМС</t>
  </si>
  <si>
    <t>з них</t>
  </si>
  <si>
    <t>бюджет розвитку</t>
  </si>
  <si>
    <t xml:space="preserve"> Прилуцька районна державна адміністрація</t>
  </si>
  <si>
    <t>1017370</t>
  </si>
  <si>
    <t>Реконструкція системи газопостачання котельні Дідовецького РБК Прилуцької районної радиі по вул. Героїв війни 91 в с.Манжосівка, Прилуцького району Чернігівської області з облаштуванням засобів дистанційної передачі даних на комерційному вузлі обліку природного газу (в т.ч. коригування робочого проекту)</t>
  </si>
  <si>
    <t xml:space="preserve">Закупівля дидактичних матеріалів, сучасних меблів, комп’ютерного обладнання, відповідного мультимедійного контенту для початкових класів згідно з переліком, затвердженим МОН (за рахунок субвенції на забезпечення якісної, сучасної та доступної загальної середньої освіти ”Нова українська школа” -50775 грн.та співфінансування 5641 грн.) </t>
  </si>
  <si>
    <t>Керуючий  справами виконавчого апарату районної ради                                             Л.І. Опанасенко</t>
  </si>
  <si>
    <t>Капітальний ремонт Голубівської ЗОШ I—II ступенів по вул. Златоустівській, 37, с. Голубівка Прилуцького району Чернігівської області ( в т.ч. за рахунок субвенції  на здійснення заходів щодо соціально-економічного розвитку окремих територій розп. КМУ 13.07.18 №423   110000 грн., свівфінансування 3300 грн., виготовлення ПКД 29300 грн.)</t>
  </si>
  <si>
    <t>Субвенція з місцевого бюджету на здійснення заходів щодо соціально-економічного розвитку окремих територій за рахунок відповідної субвенції з державного бюджету (код 3719510)</t>
  </si>
  <si>
    <t>Інші субвенції з місцевого бюджету (з обласного бюджету на виконання доручень виборців депутатами обласної ради  (код 3719770)</t>
  </si>
  <si>
    <t>на фінансування видатків сектору культури, туризму і релігій райдержадміністрації на забезпечення дільності бібілотек-філій</t>
  </si>
  <si>
    <t>Рекоконструкціїя  газопостачання котельні центральної районної лікарні з заміною газових котлів та встановленням твердопаливного котла по вул. Київська,98в  м.Прилуки Чернігівської області  (в т.ч. внесення змін до робочого проекту) з виготовленням робочого проекту "Облаштування засобів дистанційної передачі даних на комерційному вузлі обліку природного газу в котельні Прилуцької центральної районної лікарні по вул. Київська, 98 в м.Прилуки Чернігівської області"</t>
  </si>
  <si>
    <t>Програма розвитку та підтримки комунальних закладів охорони здоров"я, що надають первинну медичну допомогу жителям Прилуцького району</t>
  </si>
  <si>
    <t>для фінансування видатків Центру первинної медико-санітарної допомоги, в т.ч. на оплату комунальних послуг та енергоносіїв (на І півріччя)</t>
  </si>
  <si>
    <t>Керуючий  справами виконавчого апарату районної ради</t>
  </si>
  <si>
    <t>Л.І. Опанасенко</t>
  </si>
  <si>
    <t xml:space="preserve"> </t>
  </si>
  <si>
    <t>до рішення районної ради  "Про внесення змін до рішення районної ради від 22 грудня 2017 року "Про районний бюджет на 2018 рік”</t>
  </si>
  <si>
    <t xml:space="preserve">Програма на 2013-2015 роки із забезпечення  житлом дітей-сиріт, дітей, позбавлених батьківського 
піклування, та осіб з їх числа
</t>
  </si>
  <si>
    <t xml:space="preserve">Районна програма надання пільг інвалідам по зору І та ІІгруп, сім'ям загиблих воїнів – інтернаціоналістів  в Афганістані  та сім’ям загиблих  під час участі в  антитерористичній операції на 2016-2020 роки </t>
  </si>
  <si>
    <t xml:space="preserve">Районна програма "Оздоровлення та відпочинок дітей Прилуцькеого району на 2016-2018 роки 
</t>
  </si>
  <si>
    <t>Районна програма надання інших пільг окремим категоріям громадян Прилуцького району на 2016 - 2020 роки</t>
  </si>
  <si>
    <t>1070</t>
  </si>
  <si>
    <t>№ з/п</t>
  </si>
  <si>
    <t>Назва адміністративно - територіальної одиниці</t>
  </si>
  <si>
    <t xml:space="preserve">Дошкільна освіта </t>
  </si>
  <si>
    <t>Культура</t>
  </si>
  <si>
    <t>КОЕФІЦІЄНТИ  ВПЛИВУ</t>
  </si>
  <si>
    <t>Неселення, яке обслуговують районні клубні заклади</t>
  </si>
  <si>
    <t>БІЛОРІЧИЦЯ</t>
  </si>
  <si>
    <t>По дошкільній освіті:</t>
  </si>
  <si>
    <t>БОГДАНІВКА</t>
  </si>
  <si>
    <t>БУБНІВЩИНА</t>
  </si>
  <si>
    <t>ВАЛКИ</t>
  </si>
  <si>
    <t>В. ДІВИЦЯ</t>
  </si>
  <si>
    <t>ДАНЬКІВКА</t>
  </si>
  <si>
    <t>ДІДІВЦІ</t>
  </si>
  <si>
    <t>Д.ГАЙ</t>
  </si>
  <si>
    <t>ЗАЇЗД</t>
  </si>
  <si>
    <t>ЗАМІСТЯ</t>
  </si>
  <si>
    <t>ІВКІВЦІ</t>
  </si>
  <si>
    <t>КАНІВЩИНА</t>
  </si>
  <si>
    <t>КОВТУНІВКА</t>
  </si>
  <si>
    <t>КОЛІСНИКИ</t>
  </si>
  <si>
    <t>КРАСЛЯНИ</t>
  </si>
  <si>
    <t>КРУТОЯРІВКА</t>
  </si>
  <si>
    <t>По культурі :</t>
  </si>
  <si>
    <t>Л.СОРОЧИНЦІ</t>
  </si>
  <si>
    <t>МАЗКИ</t>
  </si>
  <si>
    <t>МАЛКІВКА</t>
  </si>
  <si>
    <t>НЕТЯЖИНО</t>
  </si>
  <si>
    <t>Н.ГРЕБЛЯ</t>
  </si>
  <si>
    <t>ОБИЧІВ</t>
  </si>
  <si>
    <t>ОХІНЬКИ</t>
  </si>
  <si>
    <t>ПЕРЕВОЛОЧНА</t>
  </si>
  <si>
    <t>ПЕТРІВКА</t>
  </si>
  <si>
    <t>ПІДДУБІВКА</t>
  </si>
  <si>
    <t>ПОГРЕБИ</t>
  </si>
  <si>
    <t>РУДІВКА</t>
  </si>
  <si>
    <t>РЯШКИ</t>
  </si>
  <si>
    <t>СЕРГІЇВКА</t>
  </si>
  <si>
    <t>СМОШ</t>
  </si>
  <si>
    <t>СУХОПОЛОВА</t>
  </si>
  <si>
    <t>ТОВКАЧІВКА</t>
  </si>
  <si>
    <t>УДАЙЦІ</t>
  </si>
  <si>
    <t>ЯБЛУНІВКА</t>
  </si>
  <si>
    <t>по сільських</t>
  </si>
  <si>
    <t>ЛАДАН</t>
  </si>
  <si>
    <t>ЛИНОВИЦЯ</t>
  </si>
  <si>
    <t>М.ДІВИЦЯ</t>
  </si>
  <si>
    <t xml:space="preserve">по селищних </t>
  </si>
  <si>
    <t>Програма соціально-правового захисту дітей на 2016-2018 роки</t>
  </si>
  <si>
    <t>Відділ освіти Прилуцької районної державної адміністрації</t>
  </si>
  <si>
    <t>Державний бюджет</t>
  </si>
  <si>
    <t>Районна програма підтримки  індивідуального житлового будівництва та розвитку особистого селянського господарства ”Власний дім” на 2016-2020 роки</t>
  </si>
  <si>
    <t>Фінансове управління  Прилуцької районної державної адміністрації  (в частині  міжбюджетних трансфертів, резервного фонду)</t>
  </si>
  <si>
    <t>-</t>
  </si>
  <si>
    <t>Загальний фонд</t>
  </si>
  <si>
    <t>Спеціальний фонд</t>
  </si>
  <si>
    <t>Код бюджету</t>
  </si>
  <si>
    <t xml:space="preserve">Назва місцевого бюджету адміністративно-територіальної одиниці  </t>
  </si>
  <si>
    <t>О5</t>
  </si>
  <si>
    <t>О3</t>
  </si>
  <si>
    <t>О6</t>
  </si>
  <si>
    <t>О8</t>
  </si>
  <si>
    <t>О7</t>
  </si>
  <si>
    <t>O2</t>
  </si>
  <si>
    <t>О4</t>
  </si>
  <si>
    <t>…</t>
  </si>
  <si>
    <t xml:space="preserve">Всього </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</si>
  <si>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</si>
  <si>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</si>
  <si>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</si>
  <si>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 xml:space="preserve">Разом видатків на поточний рік </t>
  </si>
  <si>
    <t>Найменування місцевої (регіональної) програми</t>
  </si>
  <si>
    <t>Разом загальний та спеціальний фонди</t>
  </si>
  <si>
    <t>Назва об’єктів відповідно  до проектно- кошторисної документації тощо</t>
  </si>
  <si>
    <t>Білорічиця</t>
  </si>
  <si>
    <t>Білошапки</t>
  </si>
  <si>
    <t>Богданівка</t>
  </si>
  <si>
    <t>Валки</t>
  </si>
  <si>
    <t>Дідівці</t>
  </si>
  <si>
    <r>
      <rPr>
        <b/>
        <sz val="18"/>
        <rFont val="Times New Roman"/>
        <family val="1"/>
      </rPr>
      <t>для Білорічицької ЗОШ         І-ІІІ ст.</t>
    </r>
    <r>
      <rPr>
        <b/>
        <sz val="16"/>
        <rFont val="Times New Roman"/>
        <family val="1"/>
      </rPr>
      <t xml:space="preserve"> </t>
    </r>
    <r>
      <rPr>
        <b/>
        <sz val="14"/>
        <rFont val="Times New Roman"/>
        <family val="1"/>
      </rPr>
      <t>(мультимедійний комплекс, булівкельні та господарчі товари,тротуарна платка, віконний блок,демонтаж та укладення тротуарної плитки, холодильник)</t>
    </r>
  </si>
  <si>
    <t>КНП ”Центр первинної медико-санітарної допомоги” для Івковецького та Голубівського ФАПів на придбання  предметів, матеріалів, обладнання та інвентарю                      25 тис.грн. і територіальному центру соціального обслуговування (надання соціальних послуг) на придбання велосипедів 21 тис.грн.</t>
  </si>
  <si>
    <t>Програма передачі нетелей багатодітним сім’ям, які проживають у сільській місцевості </t>
  </si>
  <si>
    <t>для фінансування видатків   на оплату комунальних послуг та енергоносіїв,  на розвиток та підтримку комунальних закладів охорони здоров"я, що надають первинну медичну допомогу  (на ІІ півріччя)</t>
  </si>
  <si>
    <t xml:space="preserve">в т.ч. поповнення бібліотечних фондів (в т.ч. на виконання депутатських повноважень     8000 грн.)   </t>
  </si>
  <si>
    <t xml:space="preserve">Програма передачі нетелей багатодітним сім’ям, які проживають у сільській місцевості  Прилуцького району на  2016-2020 роки                          </t>
  </si>
  <si>
    <t>Капітальні видатки                                      (в т.ч. на виконання депутатських повноважень     80979 грн.)</t>
  </si>
  <si>
    <t xml:space="preserve">Капітальні видатки                                     </t>
  </si>
  <si>
    <t>Робочий проект "Реконструкція даху із заміною покрівлі терапевтичного корпусу Прилуцької центральної районної лікарні по вул. Київська,98 м.Прилуки Чернігівської області" та його державна експертиза  (в т.ч. на виконання депутатських повноважень 23465 грн.)</t>
  </si>
  <si>
    <t xml:space="preserve">Капітальні видатки  (в т.ч. на виконання депутатських повноважень    24400 грн.)   </t>
  </si>
  <si>
    <t xml:space="preserve"> - Ладанському селищному бюджету</t>
  </si>
  <si>
    <t xml:space="preserve"> - Яблунівському сільському бюджету</t>
  </si>
  <si>
    <t>Додаток №4</t>
  </si>
  <si>
    <t>Повернення кредитів до районного бюджету та розподіл надання кредитів з районного бюджету  в 2018 році</t>
  </si>
  <si>
    <t>Надання кредитів</t>
  </si>
  <si>
    <t>Повернення кредитів</t>
  </si>
  <si>
    <t>Кредитування - всього</t>
  </si>
  <si>
    <t>Разом</t>
  </si>
  <si>
    <t>Довгострокові кредити індивідуальним забудовникам житла на селі та їх повернення</t>
  </si>
  <si>
    <t>8831</t>
  </si>
  <si>
    <t>Надання кредиту</t>
  </si>
  <si>
    <t>0218832</t>
  </si>
  <si>
    <t>8832</t>
  </si>
  <si>
    <t>Повернення кредиту</t>
  </si>
  <si>
    <t>Д.Гай</t>
  </si>
  <si>
    <t>Заїзд</t>
  </si>
  <si>
    <t>Замістя</t>
  </si>
  <si>
    <t>Знам"янка</t>
  </si>
  <si>
    <t>Івківці</t>
  </si>
  <si>
    <t>Канівщина</t>
  </si>
  <si>
    <t>Ковтунівка</t>
  </si>
  <si>
    <t>Колісники</t>
  </si>
  <si>
    <t>Красляни</t>
  </si>
  <si>
    <t>Крутоярівка</t>
  </si>
  <si>
    <t>Л.Сорочинці</t>
  </si>
  <si>
    <t>Мазки</t>
  </si>
  <si>
    <t>Малківка</t>
  </si>
  <si>
    <t>Нетяжино</t>
  </si>
  <si>
    <t>Охіньки</t>
  </si>
  <si>
    <t>Переволочна</t>
  </si>
  <si>
    <t>Піддубівка</t>
  </si>
  <si>
    <t>Погреби</t>
  </si>
  <si>
    <t>Рудівка</t>
  </si>
  <si>
    <t>Ряшки</t>
  </si>
  <si>
    <t>Сергіївка</t>
  </si>
  <si>
    <t>Смош</t>
  </si>
  <si>
    <t>Сухополова</t>
  </si>
  <si>
    <t>Удайці</t>
  </si>
  <si>
    <t>Яблунівка</t>
  </si>
  <si>
    <t>Ладан</t>
  </si>
  <si>
    <t>Дотації з районного бюджету</t>
  </si>
  <si>
    <t>Субвенції з районного бюджету</t>
  </si>
  <si>
    <t>грн.</t>
  </si>
  <si>
    <t>Разом по сільським бюджетам</t>
  </si>
  <si>
    <t>Разом по селищним бюджетам</t>
  </si>
  <si>
    <t>ВСЬОГО</t>
  </si>
  <si>
    <t>Капітальні видатки</t>
  </si>
  <si>
    <t>Прилуцька районна державна адміністрація</t>
  </si>
  <si>
    <t>Проведення навчально-тренувальних зборів і змагань (які проводяться громадськими організаціями фізкультурно-спортивної спрямованості)</t>
  </si>
  <si>
    <t>Утримання апарату управління громадських фізкультурно-спортивних організацій (ФСТ "Колос") </t>
  </si>
  <si>
    <t>130201</t>
  </si>
  <si>
    <t>130204</t>
  </si>
  <si>
    <t xml:space="preserve">Програма фінансової підтримки фізкультурно-спортивного товариства "Колос" на 2011-2015 роки </t>
  </si>
  <si>
    <t>Інші субвенції </t>
  </si>
  <si>
    <t>Разом видатки</t>
  </si>
  <si>
    <t>0133</t>
  </si>
  <si>
    <t>0810</t>
  </si>
  <si>
    <t>1030</t>
  </si>
  <si>
    <t>1010</t>
  </si>
  <si>
    <t>1060</t>
  </si>
  <si>
    <t>Фінансове управління Прилуцької районної державної адміністрації (в частині міжбюджетних трансфертів, резервного фонду)</t>
  </si>
  <si>
    <t>0180</t>
  </si>
  <si>
    <t>0921</t>
  </si>
  <si>
    <t>070201</t>
  </si>
  <si>
    <t>Субвенція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 їх числа за рахунок відповідної субвенції(код 3719270)</t>
  </si>
  <si>
    <t>на закупівлю овочів для харчування проживаючих у відділенні стаціонарного догляду Прилуцького районного територіального центру соціального обслуговування (надання соціальних послуг)</t>
  </si>
  <si>
    <t>Інші субвенції з місцевого бюджету (з районного бюджету для забезпечення підвозу учнів с.Білошапки до Линовицької ЗОШ І-ІІІ ст. в квітні-червні та вересні-грудні 2018 р. (код 3719770)</t>
  </si>
  <si>
    <t>Програма розвитку та підтримки комунального  некомерційного підприємства "Центр первинної медико-санітарної допомоги" Прилуцької районної ради Чернігівської області, що надає первинну медичну допомогу жителям Прилуцькогог району</t>
  </si>
  <si>
    <t>0218220</t>
  </si>
  <si>
    <t>8220</t>
  </si>
  <si>
    <t>0380</t>
  </si>
  <si>
    <t>Заходи та роботи з мобілізаційної підготовки місцевого значення</t>
  </si>
  <si>
    <t>Цільова програма територіальної оборони, мобілізаційної підготовки місцевого значення та забезпечення заходів, пов"язаних із виконанням військового обов"зку та патріотичного виховання молоді на 2018-2019 роки</t>
  </si>
  <si>
    <t>Капітальні видатки                         (в т.ч. на виконання депутатських повноважень     400781 грн.)</t>
  </si>
  <si>
    <t>0217110</t>
  </si>
  <si>
    <t>7110</t>
  </si>
  <si>
    <t>Реалізація програм в галузі сільського господарства</t>
  </si>
  <si>
    <t>Додаток 1</t>
  </si>
  <si>
    <t>Доходи районного бюджету  на 2018 рік</t>
  </si>
  <si>
    <t>Код</t>
  </si>
  <si>
    <t>Найменування згідно з класифікацією доходів бюджету</t>
  </si>
  <si>
    <t>в т.ч. бюджет розвитку</t>
  </si>
  <si>
    <t>Податкові надходження  </t>
  </si>
  <si>
    <t>Податки на доходи, податки на прибуток, податки на збільшення ринкової вартості  </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</si>
  <si>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</si>
  <si>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</si>
  <si>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</si>
  <si>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</si>
  <si>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</si>
  <si>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Рентна плата та плата за використання інших природних ресурсів</t>
  </si>
  <si>
    <t>Рентна плата за користування надрами</t>
  </si>
  <si>
    <t>Рентна плата за користування надрами для видобування нафти</t>
  </si>
  <si>
    <t>Рентна плата за користування надрами для видобування природного газу</t>
  </si>
  <si>
    <t>Рентна плата за користування надрами для видобування газового конденсату</t>
  </si>
  <si>
    <t>Неподаткові надходження  </t>
  </si>
  <si>
    <t>Адміністративні збори та платежі, доходи від некомерційної господарської діяльності </t>
  </si>
  <si>
    <t>Плата за надання адміністративних послуг</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</si>
  <si>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</si>
  <si>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</si>
  <si>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Орендна плата за водні об`єкти (їх частини), що надаються в користування на умовах оренди Радою міністрів Автономної Республіки Крим, обласними, районними, Київською та Севастопольською міськими державними адміністраціями, місцевими радами</t>
  </si>
  <si>
    <t>Інші неподаткові надходження  </t>
  </si>
  <si>
    <t>Інші надходження  </t>
  </si>
  <si>
    <t>Власні надходження бюджетних установ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</si>
  <si>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</si>
  <si>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</si>
  <si>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Надходження бюджетних установ від додаткової (господарської) діяльності </t>
  </si>
  <si>
    <t>Плата за оренду майна бюджетних установ  </t>
  </si>
  <si>
    <t>РАЗОМ ДОХОДІВ</t>
  </si>
  <si>
    <t>Офіційні трансферти  </t>
  </si>
  <si>
    <t>Від органів державного управління  </t>
  </si>
  <si>
    <t>Дотації з державного бюджету місцевим бюджетам</t>
  </si>
  <si>
    <t>Базова дотація</t>
  </si>
  <si>
    <t>Субвенції  з державного бюджету місцевим бюджетам</t>
  </si>
  <si>
    <t>Освітня субвенція з державного бюджету місцевим бюджетам</t>
  </si>
  <si>
    <t>Медична субвенція з державного бюджету місцевим бюджетам</t>
  </si>
  <si>
    <t>Субвенція з державного бюджету місцевим бюджетам на здійснення заходів щодо соціально-економічного розвитку окремих територій</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</si>
  <si>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</si>
  <si>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</si>
  <si>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Інші дотації з місцевого бюджету</t>
  </si>
  <si>
    <t>Субвенції з місцевих бюджетів іншим місцевим бюджетам</t>
  </si>
  <si>
    <t>Субвенція з місцевого бюджету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управління</t>
  </si>
  <si>
    <t>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</si>
  <si>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Субвенція з місцевого бюджету на виплату допомоги сім`ям з дітьми, малозабезпеченим сім`ям, особам, які не мають права на пенсію, особам з інвалідністю, дітям з інвалідністю, тимчасової державної допомоги дітям, тимчасової державної соціальної допомоги н</t>
  </si>
  <si>
    <t>Субвенція з місцевого бюджету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t>
  </si>
  <si>
    <t>Субвенція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 їх числа за рахунок відповідної субвенції</t>
  </si>
  <si>
    <t>Субвенція з місцевого бюджету на здійснення переданих видатків у сфері освіти за рахунок коштів освітньої субвенції</t>
  </si>
  <si>
    <t>в т. ч. з  бюджету отг смт Линовиця</t>
  </si>
  <si>
    <t>Субвенція з місцевого бюджету за рахунок залишку коштів освітньої субвенції, що утворився на початок бюджетного періоду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</si>
  <si>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</si>
  <si>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</si>
  <si>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</si>
  <si>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 xml:space="preserve">в т.ч.  з обласного бюджету </t>
  </si>
  <si>
    <t>в т.ч. з бюджету отг смт М.Дівиця</t>
  </si>
  <si>
    <t>в т.ч. з бюджету отг смт Линовиця</t>
  </si>
  <si>
    <t>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t>
  </si>
  <si>
    <t>Інші субвенції з місцевого бюджету</t>
  </si>
  <si>
    <t>в т.ч. з бюджетів</t>
  </si>
  <si>
    <t xml:space="preserve"> обласного бюджету </t>
  </si>
  <si>
    <t xml:space="preserve"> бюджету отг смт М.Дівиця</t>
  </si>
  <si>
    <t xml:space="preserve"> бюджету отг смт Линовиця</t>
  </si>
  <si>
    <t xml:space="preserve"> бюджетів сіл</t>
  </si>
  <si>
    <t>Субвенція з місцевого бюджету на здійснення заходів щодо соціально-економічного розвитку окремих територій за рахунок залишку коштів відповідної субвенції з державного бюджету, що утворився на кінець 2017 року</t>
  </si>
  <si>
    <t>в т.ч. з сільських та селищних бюджетів</t>
  </si>
  <si>
    <t>Білошапківського</t>
  </si>
  <si>
    <t>Дубовогаївського</t>
  </si>
  <si>
    <t>Охіньківського</t>
  </si>
  <si>
    <t>Ряшківського</t>
  </si>
  <si>
    <t>Сергіївського</t>
  </si>
  <si>
    <t>Сухополов'янського</t>
  </si>
  <si>
    <t>Ладанського</t>
  </si>
  <si>
    <t>ВСЬОГО ДОХОДІВ</t>
  </si>
  <si>
    <t>Додаток №2</t>
  </si>
  <si>
    <t>Фінансування районного бюджету  на 2018 рік</t>
  </si>
  <si>
    <t>Найменування згідно з класифікацією фінансування бюджету</t>
  </si>
  <si>
    <t>Внутрішнє фінансування</t>
  </si>
  <si>
    <t>Фінансування за рахунок зміни залишків коштів бюджетів</t>
  </si>
  <si>
    <t>На початок періоду</t>
  </si>
  <si>
    <t>Кошти, що передаються із загального фонду бюджету до бюджету розвитку (спеціального фонду)</t>
  </si>
  <si>
    <t>Фінансування за активними операціями</t>
  </si>
  <si>
    <t>Зміни обсягів бюджетних коштів</t>
  </si>
  <si>
    <t>Додаток №3</t>
  </si>
  <si>
    <t>РОЗПОДІЛ</t>
  </si>
  <si>
    <t>видатків районного бюджету на 2018 рік</t>
  </si>
  <si>
    <t>з них за рахунок коштів, що передаються з загального фонду до бюджету розвитку (спеціального фонду)</t>
  </si>
  <si>
    <t>видатки споживання</t>
  </si>
  <si>
    <t>видатки розвитку</t>
  </si>
  <si>
    <t>оплата праці</t>
  </si>
  <si>
    <t>комунальні послуги та енергоносії</t>
  </si>
  <si>
    <t>15а</t>
  </si>
  <si>
    <t>0212110</t>
  </si>
  <si>
    <t>2110</t>
  </si>
  <si>
    <t>Первинна медична допомога населенню</t>
  </si>
  <si>
    <t>0212140</t>
  </si>
  <si>
    <t>2140</t>
  </si>
  <si>
    <t>Програми і централізовані заходи у галузі охорони здоров`я</t>
  </si>
  <si>
    <t>0212144</t>
  </si>
  <si>
    <t>2144</t>
  </si>
  <si>
    <t>0763</t>
  </si>
  <si>
    <t>Централізовані заходи з лікування хворих на цукровий та нецукровий діабет</t>
  </si>
  <si>
    <t>0212146</t>
  </si>
  <si>
    <t>2146</t>
  </si>
  <si>
    <t>Відшкодування вартості лікарських засобів для лікування окремих захворювань</t>
  </si>
  <si>
    <t>0213110</t>
  </si>
  <si>
    <t>3110</t>
  </si>
  <si>
    <t>Заклади і заходи з питань дітей та їх соціального захисту</t>
  </si>
  <si>
    <t>0213120</t>
  </si>
  <si>
    <t>3120</t>
  </si>
  <si>
    <t>Здійснення соціальної роботи з вразливими категоріями населення</t>
  </si>
  <si>
    <t>Утримання та забезпечення діяльності центрів соціальних служб для сім`ї, дітей та молоді</t>
  </si>
  <si>
    <t>0213240</t>
  </si>
  <si>
    <t>3240</t>
  </si>
  <si>
    <t>0213242</t>
  </si>
  <si>
    <t>3242</t>
  </si>
  <si>
    <t>0215010</t>
  </si>
  <si>
    <t>5010</t>
  </si>
  <si>
    <t>Проведення спортивної роботи в регіоні</t>
  </si>
  <si>
    <t>0910</t>
  </si>
  <si>
    <t>1150</t>
  </si>
  <si>
    <t>Методичне забезпечення діяльності навчальних закладів</t>
  </si>
  <si>
    <t>0611160</t>
  </si>
  <si>
    <t>1160</t>
  </si>
  <si>
    <t>Інші програми, заклади та заходи у сфері освіти</t>
  </si>
  <si>
    <t>1161</t>
  </si>
  <si>
    <t>0611162</t>
  </si>
  <si>
    <t>1162</t>
  </si>
  <si>
    <t>Інші програми та заходи у сфері освіти</t>
  </si>
  <si>
    <t>0613120</t>
  </si>
  <si>
    <t>0613123</t>
  </si>
  <si>
    <t>3123</t>
  </si>
  <si>
    <t>Заходи державної політики з питань сім`ї</t>
  </si>
  <si>
    <t>0613130</t>
  </si>
  <si>
    <t>3130</t>
  </si>
  <si>
    <t>Реалізація державної політики у молодіжній сфері</t>
  </si>
  <si>
    <t>Здійснення заходів та реалізація проектів на виконання Державної цільової соціальної програми `Молодь України`</t>
  </si>
  <si>
    <t>0615010</t>
  </si>
  <si>
    <t>0615030</t>
  </si>
  <si>
    <t>5030</t>
  </si>
  <si>
    <t>Розвиток дитячо-юнацького та резервного спорту</t>
  </si>
  <si>
    <t>0615031</t>
  </si>
  <si>
    <t>5031</t>
  </si>
  <si>
    <t>Утримання та навчально-тренувальна робота комунальних дитячо-юнацьких спортивних шкіл</t>
  </si>
  <si>
    <t>0617360</t>
  </si>
  <si>
    <t>7360</t>
  </si>
  <si>
    <t>Виконання інвестиційних проектів</t>
  </si>
  <si>
    <t>0813010</t>
  </si>
  <si>
    <t>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</si>
  <si>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</si>
  <si>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0813011</t>
  </si>
  <si>
    <t>3011</t>
  </si>
  <si>
    <t>Надання пільг на оплату житлово-комунальних послуг окремим категоріям громадян відповідно до законодавства</t>
  </si>
  <si>
    <t>0813012</t>
  </si>
  <si>
    <t>3012</t>
  </si>
  <si>
    <t>Надання субсидій населенню для відшкодування витрат на оплату житлово-комунальних послуг</t>
  </si>
  <si>
    <t>0813020</t>
  </si>
  <si>
    <t>3020</t>
  </si>
  <si>
    <t>Надання пільг та субсидій населенню на придбання твердого та рідкого пічного побутового палива і скрапленого газу</t>
  </si>
  <si>
    <t>0813021</t>
  </si>
  <si>
    <t>3021</t>
  </si>
  <si>
    <t>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</si>
  <si>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t>0813022</t>
  </si>
  <si>
    <t>3022</t>
  </si>
  <si>
    <t>Надання субсидій населенню для відшкодування витрат на придбання твердого та рідкого пічного побутового палива і скрапленого газу</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</si>
  <si>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</si>
  <si>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3031</t>
  </si>
  <si>
    <t>3032</t>
  </si>
  <si>
    <t>Надання пільг окремим категоріям громадян з оплати послуг зв`язку</t>
  </si>
  <si>
    <t>3033</t>
  </si>
  <si>
    <t>3035</t>
  </si>
  <si>
    <t>0813040</t>
  </si>
  <si>
    <t>3040</t>
  </si>
  <si>
    <t>Надання допомоги сім`ям з дітьми, малозабезпеченим сім`ям, тимчасової допомоги дітям</t>
  </si>
  <si>
    <t>0813041</t>
  </si>
  <si>
    <t>3041</t>
  </si>
  <si>
    <t>Надання допомоги у зв`язку з вагітністю і пологами</t>
  </si>
  <si>
    <t>0813042</t>
  </si>
  <si>
    <t>3042</t>
  </si>
  <si>
    <t>Надання допомоги при усиновленні дитини</t>
  </si>
  <si>
    <t>0813043</t>
  </si>
  <si>
    <t>3043</t>
  </si>
  <si>
    <t>Надання допомоги при народженні дитини</t>
  </si>
  <si>
    <t>0813044</t>
  </si>
  <si>
    <t>3044</t>
  </si>
  <si>
    <t>Надання допомоги на дітей, над якими встановлено опіку чи піклування</t>
  </si>
  <si>
    <t>0813045</t>
  </si>
  <si>
    <t>3045</t>
  </si>
  <si>
    <t>Надання допомоги на дітей одиноким матерям</t>
  </si>
  <si>
    <t>0813046</t>
  </si>
  <si>
    <t>3046</t>
  </si>
  <si>
    <t>Надання тимчасової державної допомоги дітям</t>
  </si>
  <si>
    <t>0813047</t>
  </si>
  <si>
    <t>3047</t>
  </si>
  <si>
    <t>Надання державної соціальної допомоги малозабезпеченим сім`ям</t>
  </si>
  <si>
    <t>0813050</t>
  </si>
  <si>
    <t>3050</t>
  </si>
  <si>
    <t>Пільгове медичне обслуговування осіб, які постраждали внаслідок Чорнобильської катастрофи</t>
  </si>
  <si>
    <t>0813080</t>
  </si>
  <si>
    <t>3080</t>
  </si>
  <si>
    <t>Надання допомоги особам з інвалідністю, дітям з інвалідністю, особам, які не мають права на пенсію, непрацюючій особі, яка досягла загального пенсійного віку, але не набула права на пенсійну виплату, допомоги по догляду за особами з інвалідністю І чи</t>
  </si>
  <si>
    <t>0813081</t>
  </si>
  <si>
    <t>3081</t>
  </si>
  <si>
    <t>Надання державної соціальної допомоги особам з інвалідністю з дитинства та дітям з інвалідністю</t>
  </si>
  <si>
    <t>0813082</t>
  </si>
  <si>
    <t>3082</t>
  </si>
  <si>
    <t>Надання державної соціальної допомоги особам, які не мають права на пенсію, та особам з інвалідністю, державної соціальної допомоги на догляд</t>
  </si>
  <si>
    <t>0813083</t>
  </si>
  <si>
    <t>3083</t>
  </si>
  <si>
    <t>Надання допомоги по догляду за особами з інвалідністю I чи II групи внаслідок психічного розладу</t>
  </si>
  <si>
    <t>0813084</t>
  </si>
  <si>
    <t>3084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</si>
  <si>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</si>
  <si>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0813085</t>
  </si>
  <si>
    <t>3085</t>
  </si>
  <si>
    <t>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</si>
  <si>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0813090</t>
  </si>
  <si>
    <t>3090</t>
  </si>
  <si>
    <t>Видатки на поховання учасників бойових дій та осіб з інвалідністю внаслідок війни</t>
  </si>
  <si>
    <t>0813100</t>
  </si>
  <si>
    <t>3100</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</si>
  <si>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</si>
  <si>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3104</t>
  </si>
  <si>
    <t>3160</t>
  </si>
  <si>
    <t>3180</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</si>
  <si>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</si>
  <si>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3190</t>
  </si>
  <si>
    <t>3192</t>
  </si>
  <si>
    <t>Надання фінансової підтримки громадським організаціям ветеранів і осіб з інвалідністю, діяльність яких має соціальну спрямованість</t>
  </si>
  <si>
    <t>0813230</t>
  </si>
  <si>
    <t>3230</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</si>
  <si>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t>
  </si>
  <si>
    <t xml:space="preserve"> Сектор  культури, туризму і релігій Прилуцької районної державної адміністрації</t>
  </si>
  <si>
    <t>1014060</t>
  </si>
  <si>
    <t>4060</t>
  </si>
  <si>
    <t>0828</t>
  </si>
  <si>
    <t>Забезпечення діяльності палаців i будинків культури, клубів, центрів дозвілля та iнших клубних закладів</t>
  </si>
  <si>
    <t>1014080</t>
  </si>
  <si>
    <t>4080</t>
  </si>
  <si>
    <t>Інші заклади та заходи в галузі культури і мистецтва</t>
  </si>
  <si>
    <t>Забезпечення діяльності інших закладів в галузі культури і мистецтва</t>
  </si>
  <si>
    <t>3700000</t>
  </si>
  <si>
    <t>3718700</t>
  </si>
  <si>
    <t>8700</t>
  </si>
  <si>
    <t>Резервний фонд</t>
  </si>
  <si>
    <t>3719150</t>
  </si>
  <si>
    <t>9150</t>
  </si>
  <si>
    <t>в т.ч. на утримання дошкільних закладів  освіти, сільських, селищних  палаців і будинків культури, клубів</t>
  </si>
  <si>
    <t>3719270</t>
  </si>
  <si>
    <t>9270</t>
  </si>
  <si>
    <t>Субвенція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 їх числа за рахунок відповідної субв</t>
  </si>
  <si>
    <t>3719510</t>
  </si>
  <si>
    <t>9510</t>
  </si>
  <si>
    <t>Субвенція з місцевого бюджету на здійснення заходів щодо соціально-економічного розвитку окремих територій за рахунок відповідної субвенції з державного бюджету</t>
  </si>
  <si>
    <t xml:space="preserve">Івковецькому сільському бюджету </t>
  </si>
  <si>
    <t>3719570</t>
  </si>
  <si>
    <t>9570</t>
  </si>
  <si>
    <t>. Канівщинському сільському бюджету для закупівлі дитячого спортивного майданчика для с.Канівщина</t>
  </si>
  <si>
    <t>3719770</t>
  </si>
  <si>
    <t>9770</t>
  </si>
  <si>
    <t xml:space="preserve">в т.ч. на «Районну програму сприяння виконанню депутатських повноважень депутатами Прилуцької районної ради на 2017-2018 роки» </t>
  </si>
  <si>
    <t xml:space="preserve">в т.ч. за рахунок іншої субвенції з обласного бюджету на виконання доручень виборців депутатами обласної ради  </t>
  </si>
  <si>
    <t>в т.ч.  бюджету отг смт Линовиця для забезпечення підвозу учнів с.Білошапки до Линовицької ЗОШ І-ІІІ ст. в квітні-червні та вересні-грудні 2018 р</t>
  </si>
  <si>
    <t>3719800</t>
  </si>
  <si>
    <t>9800</t>
  </si>
  <si>
    <t>Субвенція з місцевого бюджету державному бюджету на виконання програм соціально-економічного розвитку регіонів</t>
  </si>
  <si>
    <t>в т.ч. на «Районну програму забезпечення виконання Прилуцькою  районною державною адміністрацією делегованих їй районною радою повноважень на 2016-2018 роки»</t>
  </si>
  <si>
    <t>Загальноосвітні школи (в т. ч. школа-дитячий садок, інтернат при школі), спеціалізовані школи, ліцеї, гімназії, колегіуми</t>
  </si>
  <si>
    <t xml:space="preserve">Програми в галузі сільського господарства, лісового господарства, рибальства та мисливства </t>
  </si>
  <si>
    <t>Програма передачі нетелей багатодітнимм сім"ям, які проживають у сільській місцевості Прилуцького району на 2012-2015 роки</t>
  </si>
  <si>
    <t>Управління агропромислового розвитку Прилуцької райдержадміністрації</t>
  </si>
  <si>
    <t>160903</t>
  </si>
  <si>
    <t>0421</t>
  </si>
  <si>
    <t xml:space="preserve">Субвенція загального фонду </t>
  </si>
  <si>
    <t xml:space="preserve">Субвенція спеціального фонду </t>
  </si>
  <si>
    <t xml:space="preserve">Програма підтримки районної організації ветеранів України на 2015-2018 роки </t>
  </si>
  <si>
    <t>Обласний бюджет</t>
  </si>
  <si>
    <t>0990</t>
  </si>
  <si>
    <t xml:space="preserve">Програма розвитку комунальної архівної усатнови "Районний трудовий архів" Прилуцької районної ради на 2014-2018 роки </t>
  </si>
  <si>
    <t>Прикріплене населення                                  (P)</t>
  </si>
  <si>
    <t>Програма розвитку малого і середнього підприємництва на 2017-2020 роки по Прилуцькому району</t>
  </si>
  <si>
    <t>Районна програма "Молодь Прилуччини на 2016-2020 роки"</t>
  </si>
  <si>
    <t>Найменування головного розпорядника, відповідального виконавця, бюджетної програми або напряму видатків
згідно з типовою відомчою/ТПКВКМБ /
ТКВКБМС</t>
  </si>
  <si>
    <t>Код ФКВКБ</t>
  </si>
  <si>
    <t>Код ТПКВКМБ /
ТКВКБМС</t>
  </si>
  <si>
    <t>Код програмної класифікації видатків та кредитування місцевих бюджетів</t>
  </si>
  <si>
    <t>0100000</t>
  </si>
  <si>
    <t>Прилуцька районна рада</t>
  </si>
  <si>
    <t>0110000</t>
  </si>
  <si>
    <t>1000000</t>
  </si>
  <si>
    <t>1010000</t>
  </si>
  <si>
    <t>1011020</t>
  </si>
  <si>
    <t>Управління соціального захисту населення  Прилуцької районної державної адміністрації</t>
  </si>
  <si>
    <t>1020</t>
  </si>
  <si>
    <t>Методичне забезпечення діяльності навчальних закладів та інші заходи в галузі освіти</t>
  </si>
  <si>
    <t>0111</t>
  </si>
  <si>
    <t>3112</t>
  </si>
  <si>
    <t>1040</t>
  </si>
  <si>
    <t>Заходи державної політики з питань дітей та їх соціального захисту</t>
  </si>
  <si>
    <t>3131</t>
  </si>
  <si>
    <t>3140</t>
  </si>
  <si>
    <t>5011</t>
  </si>
  <si>
    <t>Проведення навчально-тренувальних зборів і змагань з олімпійських видів спорту</t>
  </si>
  <si>
    <t>0411</t>
  </si>
  <si>
    <t>0960</t>
  </si>
  <si>
    <t>Соціальний захист ветеранів війни та праці</t>
  </si>
  <si>
    <t>0490</t>
  </si>
  <si>
    <t>0200000</t>
  </si>
  <si>
    <t>0210000</t>
  </si>
  <si>
    <t>0218830</t>
  </si>
  <si>
    <t>0218831</t>
  </si>
  <si>
    <t xml:space="preserve">Перелік місцевих (регіональних) програм, які фінансуватимуться за рахунок коштів
районного бюджету  у 2018 році
</t>
  </si>
  <si>
    <t>Інша діяльність у сфері державного управління</t>
  </si>
  <si>
    <t>Членські внески до асоціацій органів місцевого самоврядування</t>
  </si>
  <si>
    <t>7680</t>
  </si>
  <si>
    <t>0110180</t>
  </si>
  <si>
    <t>0117680</t>
  </si>
  <si>
    <t xml:space="preserve"> 0200000</t>
  </si>
  <si>
    <t>0210180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</si>
  <si>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</si>
  <si>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0213112</t>
  </si>
  <si>
    <t>Здійснення заходів та реалізація проектів на виконання Державної цільової соціальної програми «Молодь України»</t>
  </si>
  <si>
    <t>0213131</t>
  </si>
  <si>
    <t>7610</t>
  </si>
  <si>
    <t>0217610</t>
  </si>
  <si>
    <t>Довгострокові кредити індивідуальним забудовникам житла на селі  та їх повернення</t>
  </si>
  <si>
    <t xml:space="preserve">Надання кредиту </t>
  </si>
  <si>
    <t>Утримання та забезпечення діяльності центрів соціальних служб для сім’ї, дітей та молоді</t>
  </si>
  <si>
    <t>3121</t>
  </si>
  <si>
    <t>0213121</t>
  </si>
  <si>
    <t>0600000</t>
  </si>
  <si>
    <t>0610000</t>
  </si>
  <si>
    <t>Надання дошкільної освіти</t>
  </si>
  <si>
    <t>0611010</t>
  </si>
  <si>
    <t>Надання загальної середньої освіти загальноосвітніми навчальними закладами ( в т. ч. школою-дитячим садком, інтернатом при школі), спеціалізованими школами, ліцеями, гімназіями, колегіумами</t>
  </si>
  <si>
    <t>0611020</t>
  </si>
  <si>
    <t>0800000</t>
  </si>
  <si>
    <t>0810000</t>
  </si>
  <si>
    <t>Районна програма забезпечення інвалідів, дітей-інвалідів - стомованих хворих технічними засобами на 2017-2019 роки</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</si>
  <si>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</si>
  <si>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3030</t>
  </si>
  <si>
    <t>Надання інших пільг окремим категоріям громадян відповідно до законодавства</t>
  </si>
  <si>
    <t>Надання пільг окремим категоріям громадян з оплати послуг зв'язку</t>
  </si>
  <si>
    <t>Компенсаційні виплати на пільговий проїзд автомобільним транспортом окремим категоріям громадян</t>
  </si>
  <si>
    <t>Компенсаційні виплати за пільговий проїзд окремих категорій громадян на залізничному транспорті</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</si>
  <si>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</si>
  <si>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 xml:space="preserve">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t>
  </si>
  <si>
    <t>0813030</t>
  </si>
  <si>
    <t>0813031</t>
  </si>
  <si>
    <t>0813032</t>
  </si>
  <si>
    <t>0813033</t>
  </si>
  <si>
    <t>0813035</t>
  </si>
  <si>
    <t>0813104</t>
  </si>
  <si>
    <t>0813180</t>
  </si>
  <si>
    <t>3710000</t>
  </si>
</sst>
</file>

<file path=xl/styles.xml><?xml version="1.0" encoding="utf-8"?>
<styleSheet xmlns="http://schemas.openxmlformats.org/spreadsheetml/2006/main">
  <numFmts count="7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 #,##0;* \-#,##0;* &quot;-&quot;;@"/>
    <numFmt numFmtId="181" formatCode="* #,##0.00;* \-#,##0.00;* &quot;-&quot;??;@"/>
    <numFmt numFmtId="182" formatCode="* _-#,##0&quot;р.&quot;;* \-#,##0&quot;р.&quot;;* _-&quot;-&quot;&quot;р.&quot;;@"/>
    <numFmt numFmtId="183" formatCode="* _-#,##0.00&quot;р.&quot;;* \-#,##0.00&quot;р.&quot;;* _-&quot;-&quot;??&quot;р.&quot;;@"/>
    <numFmt numFmtId="184" formatCode="#,##0.0"/>
    <numFmt numFmtId="185" formatCode="#,##0_ ;[Red]\-#,##0\ "/>
    <numFmt numFmtId="186" formatCode="#,##0.0_ ;[Red]\-#,##0.0\ "/>
    <numFmt numFmtId="187" formatCode="0.0"/>
    <numFmt numFmtId="188" formatCode="0.0000"/>
    <numFmt numFmtId="189" formatCode="#,##0.0000"/>
    <numFmt numFmtId="190" formatCode="00000000000"/>
    <numFmt numFmtId="191" formatCode="&quot;Так&quot;;&quot;Так&quot;;&quot;Ні&quot;"/>
    <numFmt numFmtId="192" formatCode="&quot;Істина&quot;;&quot;Істина&quot;;&quot;Хибність&quot;"/>
    <numFmt numFmtId="193" formatCode="&quot;Увімк&quot;;&quot;Увімк&quot;;&quot;Вимк&quot;"/>
    <numFmt numFmtId="194" formatCode="[$-FC19]d\ mmmm\ yyyy\ &quot;г.&quot;"/>
    <numFmt numFmtId="195" formatCode="&quot;True&quot;;&quot;True&quot;;&quot;False&quot;"/>
    <numFmt numFmtId="196" formatCode="[$¥€-2]\ ###,000_);[Red]\([$€-2]\ ###,000\)"/>
    <numFmt numFmtId="197" formatCode="&quot;Да&quot;;&quot;Да&quot;;&quot;Нет&quot;"/>
    <numFmt numFmtId="198" formatCode="&quot;Истина&quot;;&quot;Истина&quot;;&quot;Ложь&quot;"/>
    <numFmt numFmtId="199" formatCode="&quot;Вкл&quot;;&quot;Вкл&quot;;&quot;Выкл&quot;"/>
    <numFmt numFmtId="200" formatCode="[$€-2]\ ###,000_);[Red]\([$€-2]\ ###,000\)"/>
    <numFmt numFmtId="201" formatCode="#0.00"/>
    <numFmt numFmtId="202" formatCode="#0.0"/>
    <numFmt numFmtId="203" formatCode="#0"/>
    <numFmt numFmtId="204" formatCode="0.0000000000"/>
    <numFmt numFmtId="205" formatCode="0.000000000"/>
    <numFmt numFmtId="206" formatCode="0.00000000"/>
    <numFmt numFmtId="207" formatCode="0.0000000"/>
    <numFmt numFmtId="208" formatCode="0.000000"/>
    <numFmt numFmtId="209" formatCode="0.00000"/>
    <numFmt numFmtId="210" formatCode="0.000"/>
    <numFmt numFmtId="211" formatCode="&quot;€&quot;#,##0;\-&quot;€&quot;#,##0"/>
    <numFmt numFmtId="212" formatCode="&quot;€&quot;#,##0;[Red]\-&quot;€&quot;#,##0"/>
    <numFmt numFmtId="213" formatCode="&quot;€&quot;#,##0.00;\-&quot;€&quot;#,##0.00"/>
    <numFmt numFmtId="214" formatCode="&quot;€&quot;#,##0.00;[Red]\-&quot;€&quot;#,##0.00"/>
    <numFmt numFmtId="215" formatCode="_-&quot;€&quot;* #,##0_-;\-&quot;€&quot;* #,##0_-;_-&quot;€&quot;* &quot;-&quot;_-;_-@_-"/>
    <numFmt numFmtId="216" formatCode="_-* #,##0_-;\-* #,##0_-;_-* &quot;-&quot;_-;_-@_-"/>
    <numFmt numFmtId="217" formatCode="_-&quot;€&quot;* #,##0.00_-;\-&quot;€&quot;* #,##0.00_-;_-&quot;€&quot;* &quot;-&quot;??_-;_-@_-"/>
    <numFmt numFmtId="218" formatCode="_-* #,##0.00_-;\-* #,##0.00_-;_-* &quot;-&quot;??_-;_-@_-"/>
    <numFmt numFmtId="219" formatCode="&quot;$&quot;#,##0_);\(&quot;$&quot;#,##0\)"/>
    <numFmt numFmtId="220" formatCode="&quot;$&quot;#,##0_);[Red]\(&quot;$&quot;#,##0\)"/>
    <numFmt numFmtId="221" formatCode="&quot;$&quot;#,##0.00_);\(&quot;$&quot;#,##0.00\)"/>
    <numFmt numFmtId="222" formatCode="&quot;$&quot;#,##0.00_);[Red]\(&quot;$&quot;#,##0.00\)"/>
    <numFmt numFmtId="223" formatCode="_(&quot;$&quot;* #,##0_);_(&quot;$&quot;* \(#,##0\);_(&quot;$&quot;* &quot;-&quot;_);_(@_)"/>
    <numFmt numFmtId="224" formatCode="_(* #,##0_);_(* \(#,##0\);_(* &quot;-&quot;_);_(@_)"/>
    <numFmt numFmtId="225" formatCode="_(&quot;$&quot;* #,##0.00_);_(&quot;$&quot;* \(#,##0.00\);_(&quot;$&quot;* &quot;-&quot;??_);_(@_)"/>
    <numFmt numFmtId="226" formatCode="_(* #,##0.00_);_(* \(#,##0.00\);_(* &quot;-&quot;??_);_(@_)"/>
  </numFmts>
  <fonts count="123">
    <font>
      <sz val="10"/>
      <name val="Times New Roman"/>
      <family val="0"/>
    </font>
    <font>
      <b/>
      <sz val="10"/>
      <name val="Arial"/>
      <family val="0"/>
    </font>
    <font>
      <i/>
      <sz val="10"/>
      <name val="Arial"/>
      <family val="0"/>
    </font>
    <font>
      <b/>
      <i/>
      <sz val="10"/>
      <name val="Arial"/>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sz val="10"/>
      <name val="Helv"/>
      <family val="0"/>
    </font>
    <font>
      <sz val="10"/>
      <name val="Arial Cyr"/>
      <family val="0"/>
    </font>
    <font>
      <sz val="10"/>
      <name val="Arial"/>
      <family val="2"/>
    </font>
    <font>
      <u val="single"/>
      <sz val="10"/>
      <color indexed="12"/>
      <name val="Arial"/>
      <family val="2"/>
    </font>
    <font>
      <sz val="10"/>
      <name val="Courier New"/>
      <family val="3"/>
    </font>
    <font>
      <u val="single"/>
      <sz val="10"/>
      <color indexed="36"/>
      <name val="Arial"/>
      <family val="2"/>
    </font>
    <font>
      <b/>
      <sz val="10"/>
      <name val="Arial Cyr"/>
      <family val="0"/>
    </font>
    <font>
      <b/>
      <sz val="12"/>
      <name val="Arial Cyr"/>
      <family val="0"/>
    </font>
    <font>
      <sz val="14"/>
      <name val="Times New Roman"/>
      <family val="1"/>
    </font>
    <font>
      <sz val="8"/>
      <name val="Times New Roman CYR"/>
      <family val="0"/>
    </font>
    <font>
      <sz val="10"/>
      <color indexed="8"/>
      <name val="Arial"/>
      <family val="2"/>
    </font>
    <font>
      <sz val="16"/>
      <name val="Arial Cyr"/>
      <family val="0"/>
    </font>
    <font>
      <sz val="12"/>
      <name val="Arial Cyr"/>
      <family val="0"/>
    </font>
    <font>
      <sz val="12"/>
      <name val="Arial"/>
      <family val="2"/>
    </font>
    <font>
      <b/>
      <sz val="12"/>
      <name val="Arial"/>
      <family val="2"/>
    </font>
    <font>
      <sz val="12"/>
      <color indexed="8"/>
      <name val="Arial"/>
      <family val="2"/>
    </font>
    <font>
      <b/>
      <sz val="14"/>
      <name val="Arial Cyr"/>
      <family val="0"/>
    </font>
    <font>
      <b/>
      <sz val="14"/>
      <color indexed="8"/>
      <name val="Times New Roman"/>
      <family val="1"/>
    </font>
    <font>
      <sz val="16"/>
      <name val="Arial"/>
      <family val="2"/>
    </font>
    <font>
      <sz val="16"/>
      <name val="Helv"/>
      <family val="0"/>
    </font>
    <font>
      <sz val="16"/>
      <color indexed="12"/>
      <name val="Helv"/>
      <family val="0"/>
    </font>
    <font>
      <sz val="16"/>
      <color indexed="12"/>
      <name val="Arial Cyr"/>
      <family val="0"/>
    </font>
    <font>
      <b/>
      <sz val="16"/>
      <name val="Arial"/>
      <family val="2"/>
    </font>
    <font>
      <b/>
      <sz val="16"/>
      <name val="Arial Cyr"/>
      <family val="0"/>
    </font>
    <font>
      <b/>
      <sz val="16"/>
      <color indexed="12"/>
      <name val="Arial Cyr"/>
      <family val="0"/>
    </font>
    <font>
      <sz val="10"/>
      <color indexed="12"/>
      <name val="Times New Roman"/>
      <family val="1"/>
    </font>
    <font>
      <sz val="12"/>
      <color indexed="12"/>
      <name val="Times New Roman"/>
      <family val="1"/>
    </font>
    <font>
      <b/>
      <sz val="10"/>
      <color indexed="12"/>
      <name val="Times New Roman Cyr"/>
      <family val="1"/>
    </font>
    <font>
      <b/>
      <sz val="14"/>
      <color indexed="12"/>
      <name val="Times New Roman"/>
      <family val="1"/>
    </font>
    <font>
      <b/>
      <sz val="12"/>
      <color indexed="12"/>
      <name val="Times New Roman"/>
      <family val="1"/>
    </font>
    <font>
      <b/>
      <sz val="12"/>
      <color indexed="12"/>
      <name val="Times New Roman Cyr"/>
      <family val="0"/>
    </font>
    <font>
      <sz val="14"/>
      <color indexed="12"/>
      <name val="Times New Roman"/>
      <family val="1"/>
    </font>
    <font>
      <sz val="16"/>
      <color indexed="12"/>
      <name val="Times New Roman"/>
      <family val="1"/>
    </font>
    <font>
      <b/>
      <sz val="11"/>
      <color indexed="12"/>
      <name val="Times New Roman Cyr"/>
      <family val="1"/>
    </font>
    <font>
      <b/>
      <sz val="11"/>
      <color indexed="12"/>
      <name val="Times New Roman"/>
      <family val="1"/>
    </font>
    <font>
      <b/>
      <sz val="10"/>
      <color indexed="12"/>
      <name val="Times New Roman"/>
      <family val="1"/>
    </font>
    <font>
      <b/>
      <sz val="10"/>
      <color indexed="12"/>
      <name val="Arial Cyr"/>
      <family val="2"/>
    </font>
    <font>
      <b/>
      <sz val="12"/>
      <color indexed="12"/>
      <name val="Arial Cyr"/>
      <family val="0"/>
    </font>
    <font>
      <sz val="11"/>
      <name val="Times New Roman"/>
      <family val="1"/>
    </font>
    <font>
      <b/>
      <sz val="16"/>
      <name val="Times New Roman Cyr"/>
      <family val="0"/>
    </font>
    <font>
      <b/>
      <sz val="10"/>
      <name val="Times New Roman Cyr"/>
      <family val="1"/>
    </font>
    <font>
      <b/>
      <sz val="14"/>
      <name val="Times New Roman Cyr"/>
      <family val="1"/>
    </font>
    <font>
      <b/>
      <sz val="18"/>
      <name val="Times New Roman Cyr"/>
      <family val="1"/>
    </font>
    <font>
      <sz val="12"/>
      <name val="Times New Roman"/>
      <family val="1"/>
    </font>
    <font>
      <b/>
      <sz val="12"/>
      <name val="Times New Roman CYR"/>
      <family val="0"/>
    </font>
    <font>
      <b/>
      <sz val="14"/>
      <name val="Times New Roman"/>
      <family val="1"/>
    </font>
    <font>
      <b/>
      <sz val="12"/>
      <name val="Times New Roman"/>
      <family val="1"/>
    </font>
    <font>
      <sz val="16"/>
      <name val="Times New Roman"/>
      <family val="1"/>
    </font>
    <font>
      <b/>
      <sz val="16"/>
      <name val="Times New Roman"/>
      <family val="1"/>
    </font>
    <font>
      <b/>
      <sz val="11"/>
      <name val="Arial"/>
      <family val="2"/>
    </font>
    <font>
      <b/>
      <sz val="14"/>
      <name val="Arial"/>
      <family val="2"/>
    </font>
    <font>
      <b/>
      <sz val="22"/>
      <name val="Times New Roman"/>
      <family val="1"/>
    </font>
    <font>
      <b/>
      <sz val="10"/>
      <name val="Times New Roman"/>
      <family val="1"/>
    </font>
    <font>
      <b/>
      <sz val="18"/>
      <name val="Times New Roman"/>
      <family val="1"/>
    </font>
    <font>
      <sz val="8"/>
      <name val="Times New Roman"/>
      <family val="1"/>
    </font>
    <font>
      <sz val="9"/>
      <name val="Times New Roman"/>
      <family val="1"/>
    </font>
    <font>
      <sz val="14"/>
      <color indexed="10"/>
      <name val="Times New Roman"/>
      <family val="1"/>
    </font>
    <font>
      <b/>
      <sz val="18"/>
      <name val="Arial"/>
      <family val="2"/>
    </font>
    <font>
      <b/>
      <sz val="20"/>
      <name val="Arial"/>
      <family val="2"/>
    </font>
    <font>
      <b/>
      <sz val="24"/>
      <name val="Arial"/>
      <family val="2"/>
    </font>
    <font>
      <sz val="20"/>
      <name val="Arial"/>
      <family val="2"/>
    </font>
    <font>
      <sz val="24"/>
      <name val="Arial"/>
      <family val="2"/>
    </font>
    <font>
      <sz val="20"/>
      <name val="Times New Roman"/>
      <family val="1"/>
    </font>
    <font>
      <sz val="18"/>
      <name val="Times New Roman"/>
      <family val="1"/>
    </font>
    <font>
      <b/>
      <sz val="24"/>
      <name val="Times New Roman"/>
      <family val="1"/>
    </font>
    <font>
      <b/>
      <sz val="24"/>
      <name val="Times New Roman Cyr"/>
      <family val="1"/>
    </font>
    <font>
      <b/>
      <sz val="24"/>
      <color indexed="10"/>
      <name val="Times New Roman"/>
      <family val="1"/>
    </font>
    <font>
      <sz val="24"/>
      <name val="Times New Roman"/>
      <family val="1"/>
    </font>
    <font>
      <sz val="24"/>
      <color indexed="10"/>
      <name val="Times New Roman"/>
      <family val="1"/>
    </font>
    <font>
      <sz val="24"/>
      <name val="Times New Roman Cyr"/>
      <family val="1"/>
    </font>
    <font>
      <sz val="24"/>
      <color indexed="10"/>
      <name val="Arial Cyr"/>
      <family val="0"/>
    </font>
    <font>
      <i/>
      <sz val="24"/>
      <name val="Times New Roman"/>
      <family val="1"/>
    </font>
    <font>
      <i/>
      <sz val="24"/>
      <name val="Times New Roman Cyr"/>
      <family val="1"/>
    </font>
    <font>
      <sz val="24"/>
      <name val="Arial Cyr"/>
      <family val="0"/>
    </font>
    <font>
      <sz val="24"/>
      <color indexed="10"/>
      <name val="Times New Roman Cyr"/>
      <family val="1"/>
    </font>
    <font>
      <sz val="24"/>
      <color indexed="8"/>
      <name val="Times New Roman"/>
      <family val="1"/>
    </font>
    <font>
      <sz val="11"/>
      <name val="Arial"/>
      <family val="2"/>
    </font>
    <font>
      <sz val="8"/>
      <name val="Arial Cyr"/>
      <family val="0"/>
    </font>
    <font>
      <b/>
      <sz val="16"/>
      <color indexed="12"/>
      <name val="Times New Roman"/>
      <family val="1"/>
    </font>
    <font>
      <b/>
      <sz val="11"/>
      <name val="Times New Roman"/>
      <family val="1"/>
    </font>
    <font>
      <b/>
      <sz val="12"/>
      <name val="Times New Roman Cyr"/>
      <family val="1"/>
    </font>
    <font>
      <sz val="12"/>
      <name val="Times New Roman Cyr"/>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s>
  <fills count="5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indexed="43"/>
        <bgColor indexed="64"/>
      </patternFill>
    </fill>
    <fill>
      <patternFill patternType="solid">
        <fgColor rgb="FFF2F2F2"/>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rgb="FFFFEB9C"/>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indexed="52"/>
      </bottom>
    </border>
    <border>
      <left style="thin"/>
      <right style="thin"/>
      <top style="thin"/>
      <bottom style="thin"/>
    </border>
    <border>
      <left style="medium"/>
      <right style="medium"/>
      <top>
        <color indexed="63"/>
      </top>
      <bottom style="thin"/>
    </border>
    <border>
      <left style="medium"/>
      <right style="medium"/>
      <top style="thin"/>
      <bottom style="thin"/>
    </border>
    <border>
      <left style="thin"/>
      <right style="thin"/>
      <top>
        <color indexed="63"/>
      </top>
      <bottom>
        <color indexed="63"/>
      </bottom>
    </border>
    <border>
      <left style="thin"/>
      <right style="thin"/>
      <top style="thin"/>
      <bottom>
        <color indexed="63"/>
      </bottom>
    </border>
    <border>
      <left style="medium"/>
      <right style="thin"/>
      <top style="medium"/>
      <bottom style="medium"/>
    </border>
    <border>
      <left style="thin"/>
      <right style="thin"/>
      <top style="medium"/>
      <bottom style="medium"/>
    </border>
    <border>
      <left>
        <color indexed="63"/>
      </left>
      <right>
        <color indexed="63"/>
      </right>
      <top style="medium"/>
      <bottom style="medium"/>
    </border>
    <border>
      <left style="thin"/>
      <right style="thin"/>
      <top style="medium"/>
      <bottom>
        <color indexed="63"/>
      </bottom>
    </border>
    <border>
      <left style="thin"/>
      <right>
        <color indexed="63"/>
      </right>
      <top style="medium"/>
      <bottom>
        <color indexed="63"/>
      </bottom>
    </border>
    <border>
      <left style="medium"/>
      <right>
        <color indexed="63"/>
      </right>
      <top style="medium"/>
      <bottom style="medium"/>
    </border>
    <border>
      <left style="thin"/>
      <right style="thin"/>
      <top>
        <color indexed="63"/>
      </top>
      <bottom style="thin"/>
    </border>
    <border>
      <left style="thin"/>
      <right>
        <color indexed="63"/>
      </right>
      <top style="thin"/>
      <bottom style="thin"/>
    </border>
    <border>
      <left style="medium"/>
      <right style="medium"/>
      <top style="thin"/>
      <bottom>
        <color indexed="63"/>
      </bottom>
    </border>
    <border>
      <left style="medium"/>
      <right style="medium"/>
      <top style="thin"/>
      <bottom style="mediu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style="thin"/>
    </border>
    <border>
      <left style="medium"/>
      <right style="thin"/>
      <top style="thin"/>
      <bottom style="thin"/>
    </border>
    <border>
      <left>
        <color indexed="63"/>
      </left>
      <right style="thin"/>
      <top style="thin"/>
      <bottom style="thin"/>
    </border>
    <border>
      <left style="medium"/>
      <right style="thin"/>
      <top style="medium"/>
      <bottom>
        <color indexed="63"/>
      </bottom>
    </border>
    <border>
      <left style="thin"/>
      <right style="medium"/>
      <top style="medium"/>
      <bottom>
        <color indexed="63"/>
      </bottom>
    </border>
    <border>
      <left>
        <color indexed="63"/>
      </left>
      <right style="thin"/>
      <top>
        <color indexed="63"/>
      </top>
      <bottom style="thin"/>
    </border>
    <border>
      <left style="medium"/>
      <right>
        <color indexed="63"/>
      </right>
      <top>
        <color indexed="63"/>
      </top>
      <bottom style="thin"/>
    </border>
    <border>
      <left style="medium"/>
      <right>
        <color indexed="63"/>
      </right>
      <top style="thin"/>
      <bottom style="thin"/>
    </border>
    <border>
      <left style="medium"/>
      <right>
        <color indexed="63"/>
      </right>
      <top style="thin"/>
      <bottom>
        <color indexed="63"/>
      </bottom>
    </border>
    <border>
      <left>
        <color indexed="63"/>
      </left>
      <right style="medium"/>
      <top>
        <color indexed="63"/>
      </top>
      <bottom style="thin"/>
    </border>
    <border>
      <left>
        <color indexed="63"/>
      </left>
      <right style="medium"/>
      <top style="thin"/>
      <bottom style="thin"/>
    </border>
    <border>
      <left style="thin">
        <color indexed="8"/>
      </left>
      <right style="thin">
        <color indexed="8"/>
      </right>
      <top style="thin">
        <color indexed="8"/>
      </top>
      <bottom style="thin">
        <color indexed="8"/>
      </bottom>
    </border>
    <border>
      <left style="medium"/>
      <right style="thin"/>
      <top style="thin"/>
      <bottom style="medium"/>
    </border>
    <border>
      <left style="thin"/>
      <right style="medium"/>
      <top style="thin"/>
      <bottom style="medium"/>
    </border>
    <border>
      <left style="thin"/>
      <right style="thin"/>
      <top style="thin"/>
      <bottom style="medium"/>
    </border>
    <border>
      <left style="thin"/>
      <right style="thin"/>
      <top>
        <color indexed="63"/>
      </top>
      <bottom style="medium"/>
    </border>
    <border>
      <left style="thin"/>
      <right style="medium"/>
      <top style="thin"/>
      <bottom style="thin"/>
    </border>
    <border>
      <left style="medium"/>
      <right style="thin"/>
      <top>
        <color indexed="63"/>
      </top>
      <bottom style="thin"/>
    </border>
    <border>
      <left style="thin"/>
      <right style="medium"/>
      <top>
        <color indexed="63"/>
      </top>
      <bottom style="thin"/>
    </border>
    <border>
      <left style="thin"/>
      <right style="medium"/>
      <top>
        <color indexed="63"/>
      </top>
      <bottom style="medium"/>
    </border>
    <border>
      <left style="medium"/>
      <right style="medium"/>
      <top>
        <color indexed="63"/>
      </top>
      <bottom style="medium"/>
    </border>
    <border>
      <left style="thin"/>
      <right>
        <color indexed="63"/>
      </right>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medium"/>
      <bottom style="thin"/>
    </border>
    <border>
      <left>
        <color indexed="63"/>
      </left>
      <right>
        <color indexed="63"/>
      </right>
      <top style="medium"/>
      <bottom style="thin"/>
    </border>
    <border>
      <left style="thin"/>
      <right>
        <color indexed="63"/>
      </right>
      <top style="medium"/>
      <bottom style="medium"/>
    </border>
    <border>
      <left style="thin"/>
      <right>
        <color indexed="63"/>
      </right>
      <top style="medium"/>
      <bottom style="thin"/>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medium"/>
      <bottom style="medium"/>
    </border>
    <border>
      <left>
        <color indexed="63"/>
      </left>
      <right style="medium"/>
      <top style="thin"/>
      <bottom style="medium"/>
    </border>
    <border>
      <left>
        <color indexed="63"/>
      </left>
      <right>
        <color indexed="63"/>
      </right>
      <top style="thin"/>
      <bottom>
        <color indexed="63"/>
      </bottom>
    </border>
    <border>
      <left style="medium"/>
      <right style="medium"/>
      <top style="medium"/>
      <bottom style="mediu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medium"/>
      <right style="medium"/>
      <top style="medium"/>
      <bottom>
        <color indexed="63"/>
      </bottom>
    </border>
    <border>
      <left style="medium"/>
      <right style="thin"/>
      <top>
        <color indexed="63"/>
      </top>
      <bottom>
        <color indexed="63"/>
      </bottom>
    </border>
    <border>
      <left style="medium"/>
      <right>
        <color indexed="63"/>
      </right>
      <top>
        <color indexed="63"/>
      </top>
      <bottom>
        <color indexed="63"/>
      </bottom>
    </border>
    <border>
      <left style="medium"/>
      <right style="medium"/>
      <top>
        <color indexed="63"/>
      </top>
      <bottom>
        <color indexed="63"/>
      </bottom>
    </border>
    <border>
      <left style="thin"/>
      <right style="medium"/>
      <top style="thin"/>
      <bottom>
        <color indexed="63"/>
      </bottom>
    </border>
    <border>
      <left style="thin"/>
      <right style="medium"/>
      <top style="medium"/>
      <bottom style="medium"/>
    </border>
    <border>
      <left>
        <color indexed="63"/>
      </left>
      <right>
        <color indexed="63"/>
      </right>
      <top style="thin"/>
      <bottom style="medium"/>
    </border>
    <border>
      <left>
        <color indexed="63"/>
      </left>
      <right>
        <color indexed="63"/>
      </right>
      <top>
        <color indexed="63"/>
      </top>
      <bottom style="medium"/>
    </border>
    <border>
      <left style="medium"/>
      <right style="medium"/>
      <top style="medium"/>
      <bottom style="thin"/>
    </border>
    <border>
      <left>
        <color indexed="63"/>
      </left>
      <right style="medium"/>
      <top>
        <color indexed="63"/>
      </top>
      <bottom style="medium"/>
    </border>
  </borders>
  <cellStyleXfs count="13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06" fillId="8" borderId="0" applyNumberFormat="0" applyBorder="0" applyAlignment="0" applyProtection="0"/>
    <xf numFmtId="0" fontId="106" fillId="9" borderId="0" applyNumberFormat="0" applyBorder="0" applyAlignment="0" applyProtection="0"/>
    <xf numFmtId="0" fontId="106" fillId="10" borderId="0" applyNumberFormat="0" applyBorder="0" applyAlignment="0" applyProtection="0"/>
    <xf numFmtId="0" fontId="106" fillId="11" borderId="0" applyNumberFormat="0" applyBorder="0" applyAlignment="0" applyProtection="0"/>
    <xf numFmtId="0" fontId="106" fillId="12" borderId="0" applyNumberFormat="0" applyBorder="0" applyAlignment="0" applyProtection="0"/>
    <xf numFmtId="0" fontId="106"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5" borderId="0" applyNumberFormat="0" applyBorder="0" applyAlignment="0" applyProtection="0"/>
    <xf numFmtId="0" fontId="13" fillId="14" borderId="0" applyNumberFormat="0" applyBorder="0" applyAlignment="0" applyProtection="0"/>
    <xf numFmtId="0" fontId="13" fillId="17" borderId="0" applyNumberFormat="0" applyBorder="0" applyAlignment="0" applyProtection="0"/>
    <xf numFmtId="0" fontId="106" fillId="18" borderId="0" applyNumberFormat="0" applyBorder="0" applyAlignment="0" applyProtection="0"/>
    <xf numFmtId="0" fontId="106" fillId="19" borderId="0" applyNumberFormat="0" applyBorder="0" applyAlignment="0" applyProtection="0"/>
    <xf numFmtId="0" fontId="106" fillId="20" borderId="0" applyNumberFormat="0" applyBorder="0" applyAlignment="0" applyProtection="0"/>
    <xf numFmtId="0" fontId="106" fillId="21" borderId="0" applyNumberFormat="0" applyBorder="0" applyAlignment="0" applyProtection="0"/>
    <xf numFmtId="0" fontId="106" fillId="22" borderId="0" applyNumberFormat="0" applyBorder="0" applyAlignment="0" applyProtection="0"/>
    <xf numFmtId="0" fontId="106" fillId="23" borderId="0" applyNumberFormat="0" applyBorder="0" applyAlignment="0" applyProtection="0"/>
    <xf numFmtId="0" fontId="12" fillId="2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07" fillId="28" borderId="0" applyNumberFormat="0" applyBorder="0" applyAlignment="0" applyProtection="0"/>
    <xf numFmtId="0" fontId="107" fillId="29" borderId="0" applyNumberFormat="0" applyBorder="0" applyAlignment="0" applyProtection="0"/>
    <xf numFmtId="0" fontId="107" fillId="30" borderId="0" applyNumberFormat="0" applyBorder="0" applyAlignment="0" applyProtection="0"/>
    <xf numFmtId="0" fontId="107" fillId="31" borderId="0" applyNumberFormat="0" applyBorder="0" applyAlignment="0" applyProtection="0"/>
    <xf numFmtId="0" fontId="107" fillId="32" borderId="0" applyNumberFormat="0" applyBorder="0" applyAlignment="0" applyProtection="0"/>
    <xf numFmtId="0" fontId="107" fillId="33" borderId="0" applyNumberFormat="0" applyBorder="0" applyAlignment="0" applyProtection="0"/>
    <xf numFmtId="0" fontId="19" fillId="0" borderId="0">
      <alignment/>
      <protection/>
    </xf>
    <xf numFmtId="0" fontId="20" fillId="0" borderId="0">
      <alignment/>
      <protection/>
    </xf>
    <xf numFmtId="0" fontId="12" fillId="34" borderId="0" applyNumberFormat="0" applyBorder="0" applyAlignment="0" applyProtection="0"/>
    <xf numFmtId="0" fontId="12" fillId="35" borderId="0" applyNumberFormat="0" applyBorder="0" applyAlignment="0" applyProtection="0"/>
    <xf numFmtId="0" fontId="12" fillId="36"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37" borderId="0" applyNumberFormat="0" applyBorder="0" applyAlignment="0" applyProtection="0"/>
    <xf numFmtId="0" fontId="107" fillId="38" borderId="0" applyNumberFormat="0" applyBorder="0" applyAlignment="0" applyProtection="0"/>
    <xf numFmtId="0" fontId="107" fillId="39" borderId="0" applyNumberFormat="0" applyBorder="0" applyAlignment="0" applyProtection="0"/>
    <xf numFmtId="0" fontId="107" fillId="40" borderId="0" applyNumberFormat="0" applyBorder="0" applyAlignment="0" applyProtection="0"/>
    <xf numFmtId="0" fontId="107" fillId="41" borderId="0" applyNumberFormat="0" applyBorder="0" applyAlignment="0" applyProtection="0"/>
    <xf numFmtId="0" fontId="107" fillId="42" borderId="0" applyNumberFormat="0" applyBorder="0" applyAlignment="0" applyProtection="0"/>
    <xf numFmtId="0" fontId="107" fillId="43" borderId="0" applyNumberFormat="0" applyBorder="0" applyAlignment="0" applyProtection="0"/>
    <xf numFmtId="0" fontId="108" fillId="44" borderId="1" applyNumberFormat="0" applyAlignment="0" applyProtection="0"/>
    <xf numFmtId="0" fontId="6" fillId="7" borderId="2" applyNumberFormat="0" applyAlignment="0" applyProtection="0"/>
    <xf numFmtId="0" fontId="7" fillId="45" borderId="3" applyNumberFormat="0" applyAlignment="0" applyProtection="0"/>
    <xf numFmtId="0" fontId="14" fillId="45" borderId="2" applyNumberFormat="0" applyAlignment="0" applyProtection="0"/>
    <xf numFmtId="0" fontId="21" fillId="0" borderId="0" applyNumberFormat="0" applyFill="0" applyBorder="0" applyAlignment="0" applyProtection="0"/>
    <xf numFmtId="181" fontId="1" fillId="0" borderId="0" applyFont="0" applyFill="0" applyBorder="0" applyAlignment="0" applyProtection="0"/>
    <xf numFmtId="180" fontId="1" fillId="0" borderId="0" applyFont="0" applyFill="0" applyBorder="0" applyAlignment="0" applyProtection="0"/>
    <xf numFmtId="0" fontId="109" fillId="46" borderId="0" applyNumberFormat="0" applyBorder="0" applyAlignment="0" applyProtection="0"/>
    <xf numFmtId="0" fontId="110" fillId="0" borderId="4" applyNumberFormat="0" applyFill="0" applyAlignment="0" applyProtection="0"/>
    <xf numFmtId="0" fontId="111" fillId="0" borderId="5" applyNumberFormat="0" applyFill="0" applyAlignment="0" applyProtection="0"/>
    <xf numFmtId="0" fontId="112" fillId="0" borderId="6" applyNumberFormat="0" applyFill="0" applyAlignment="0" applyProtection="0"/>
    <xf numFmtId="0" fontId="112" fillId="0" borderId="0" applyNumberFormat="0" applyFill="0" applyBorder="0" applyAlignment="0" applyProtection="0"/>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19" fillId="0" borderId="0">
      <alignment/>
      <protection/>
    </xf>
    <xf numFmtId="0" fontId="22" fillId="0" borderId="0">
      <alignment/>
      <protection/>
    </xf>
    <xf numFmtId="0" fontId="19" fillId="0" borderId="0">
      <alignment/>
      <protection/>
    </xf>
    <xf numFmtId="0" fontId="19"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8" fillId="0" borderId="0">
      <alignment vertical="top"/>
      <protection/>
    </xf>
    <xf numFmtId="0" fontId="113" fillId="0" borderId="7" applyNumberFormat="0" applyFill="0" applyAlignment="0" applyProtection="0"/>
    <xf numFmtId="0" fontId="11" fillId="0" borderId="8" applyNumberFormat="0" applyFill="0" applyAlignment="0" applyProtection="0"/>
    <xf numFmtId="0" fontId="114" fillId="47" borderId="9" applyNumberFormat="0" applyAlignment="0" applyProtection="0"/>
    <xf numFmtId="0" fontId="9" fillId="48" borderId="10" applyNumberFormat="0" applyAlignment="0" applyProtection="0"/>
    <xf numFmtId="0" fontId="115" fillId="0" borderId="0" applyNumberFormat="0" applyFill="0" applyBorder="0" applyAlignment="0" applyProtection="0"/>
    <xf numFmtId="0" fontId="15" fillId="0" borderId="0" applyNumberFormat="0" applyFill="0" applyBorder="0" applyAlignment="0" applyProtection="0"/>
    <xf numFmtId="0" fontId="16" fillId="49" borderId="0" applyNumberFormat="0" applyBorder="0" applyAlignment="0" applyProtection="0"/>
    <xf numFmtId="0" fontId="116" fillId="50" borderId="1" applyNumberFormat="0" applyAlignment="0" applyProtection="0"/>
    <xf numFmtId="0" fontId="19" fillId="0" borderId="0">
      <alignment/>
      <protection/>
    </xf>
    <xf numFmtId="0" fontId="20"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8" fillId="0" borderId="0">
      <alignment/>
      <protection/>
    </xf>
    <xf numFmtId="0" fontId="18" fillId="0" borderId="0">
      <alignment/>
      <protection/>
    </xf>
    <xf numFmtId="0" fontId="18"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0" fillId="0" borderId="0">
      <alignment/>
      <protection/>
    </xf>
    <xf numFmtId="0" fontId="20" fillId="0" borderId="0">
      <alignment/>
      <protection/>
    </xf>
    <xf numFmtId="0" fontId="23" fillId="0" borderId="0" applyNumberFormat="0" applyFill="0" applyBorder="0" applyAlignment="0" applyProtection="0"/>
    <xf numFmtId="0" fontId="117" fillId="0" borderId="11" applyNumberFormat="0" applyFill="0" applyAlignment="0" applyProtection="0"/>
    <xf numFmtId="0" fontId="5" fillId="3" borderId="0" applyNumberFormat="0" applyBorder="0" applyAlignment="0" applyProtection="0"/>
    <xf numFmtId="0" fontId="118" fillId="51" borderId="0" applyNumberFormat="0" applyBorder="0" applyAlignment="0" applyProtection="0"/>
    <xf numFmtId="0" fontId="10" fillId="0" borderId="0" applyNumberFormat="0" applyFill="0" applyBorder="0" applyAlignment="0" applyProtection="0"/>
    <xf numFmtId="0" fontId="13" fillId="52" borderId="12" applyNumberFormat="0" applyFont="0" applyAlignment="0" applyProtection="0"/>
    <xf numFmtId="0" fontId="0" fillId="53" borderId="13" applyNumberFormat="0" applyFont="0" applyAlignment="0" applyProtection="0"/>
    <xf numFmtId="183" fontId="1" fillId="0" borderId="0" applyFont="0" applyFill="0" applyBorder="0" applyAlignment="0" applyProtection="0"/>
    <xf numFmtId="0" fontId="119" fillId="50" borderId="14" applyNumberFormat="0" applyAlignment="0" applyProtection="0"/>
    <xf numFmtId="0" fontId="17" fillId="0" borderId="15" applyNumberFormat="0" applyFill="0" applyAlignment="0" applyProtection="0"/>
    <xf numFmtId="0" fontId="120" fillId="54" borderId="0" applyNumberFormat="0" applyBorder="0" applyAlignment="0" applyProtection="0"/>
    <xf numFmtId="0" fontId="18" fillId="0" borderId="0">
      <alignment/>
      <protection/>
    </xf>
    <xf numFmtId="0" fontId="121" fillId="0" borderId="0" applyNumberFormat="0" applyFill="0" applyBorder="0" applyAlignment="0" applyProtection="0"/>
    <xf numFmtId="0" fontId="122" fillId="0" borderId="0" applyNumberFormat="0" applyFill="0" applyBorder="0" applyAlignment="0" applyProtection="0"/>
    <xf numFmtId="0" fontId="8" fillId="0" borderId="0" applyNumberFormat="0" applyFill="0" applyBorder="0" applyAlignment="0" applyProtection="0"/>
    <xf numFmtId="182" fontId="1" fillId="0" borderId="0" applyFont="0" applyFill="0" applyBorder="0" applyAlignment="0" applyProtection="0"/>
    <xf numFmtId="9" fontId="1" fillId="0" borderId="0" applyFont="0" applyFill="0" applyBorder="0" applyAlignment="0" applyProtection="0"/>
    <xf numFmtId="0" fontId="4" fillId="4" borderId="0" applyNumberFormat="0" applyBorder="0" applyAlignment="0" applyProtection="0"/>
  </cellStyleXfs>
  <cellXfs count="715">
    <xf numFmtId="0" fontId="0" fillId="0" borderId="0" xfId="0" applyAlignment="1">
      <alignment/>
    </xf>
    <xf numFmtId="1" fontId="29" fillId="0" borderId="16" xfId="0" applyNumberFormat="1" applyFont="1" applyBorder="1" applyAlignment="1">
      <alignment/>
    </xf>
    <xf numFmtId="1" fontId="29" fillId="0" borderId="17" xfId="0" applyNumberFormat="1" applyFont="1" applyBorder="1" applyAlignment="1">
      <alignment/>
    </xf>
    <xf numFmtId="1" fontId="29" fillId="0" borderId="18" xfId="0" applyNumberFormat="1" applyFont="1" applyBorder="1" applyAlignment="1">
      <alignment/>
    </xf>
    <xf numFmtId="0" fontId="29" fillId="0" borderId="18" xfId="0" applyFont="1" applyBorder="1" applyAlignment="1">
      <alignment/>
    </xf>
    <xf numFmtId="0" fontId="25" fillId="0" borderId="0" xfId="0" applyFont="1" applyAlignment="1">
      <alignment horizontal="center" wrapText="1"/>
    </xf>
    <xf numFmtId="0" fontId="25" fillId="0" borderId="0" xfId="0" applyFont="1" applyBorder="1" applyAlignment="1">
      <alignment horizontal="center" vertical="center" wrapText="1"/>
    </xf>
    <xf numFmtId="0" fontId="30" fillId="0" borderId="19" xfId="0" applyFont="1" applyBorder="1" applyAlignment="1">
      <alignment horizontal="center" vertical="center" wrapText="1"/>
    </xf>
    <xf numFmtId="0" fontId="25" fillId="0" borderId="19" xfId="0" applyFont="1" applyBorder="1" applyAlignment="1">
      <alignment horizontal="center" vertical="center" wrapText="1"/>
    </xf>
    <xf numFmtId="0" fontId="30" fillId="0" borderId="20" xfId="0" applyFont="1" applyBorder="1" applyAlignment="1">
      <alignment horizontal="center" vertical="center" wrapText="1"/>
    </xf>
    <xf numFmtId="0" fontId="30" fillId="0" borderId="20" xfId="0" applyFont="1" applyBorder="1" applyAlignment="1">
      <alignment horizontal="center" vertical="center"/>
    </xf>
    <xf numFmtId="0" fontId="34" fillId="0" borderId="21" xfId="0" applyFont="1" applyBorder="1" applyAlignment="1">
      <alignment horizontal="center" vertical="center" wrapText="1"/>
    </xf>
    <xf numFmtId="0" fontId="34" fillId="0" borderId="22" xfId="0" applyFont="1" applyBorder="1" applyAlignment="1">
      <alignment horizontal="center" vertical="center" wrapText="1"/>
    </xf>
    <xf numFmtId="3" fontId="35" fillId="0" borderId="23" xfId="0" applyNumberFormat="1" applyFont="1" applyFill="1" applyBorder="1" applyAlignment="1">
      <alignment horizontal="center" vertical="center" wrapText="1"/>
    </xf>
    <xf numFmtId="0" fontId="34" fillId="0" borderId="22" xfId="0" applyFont="1" applyBorder="1" applyAlignment="1">
      <alignment horizontal="center" vertical="center"/>
    </xf>
    <xf numFmtId="0" fontId="34" fillId="0" borderId="24" xfId="0" applyFont="1" applyBorder="1" applyAlignment="1">
      <alignment horizontal="center" vertical="center" wrapText="1"/>
    </xf>
    <xf numFmtId="0" fontId="34" fillId="0" borderId="25" xfId="0" applyFont="1" applyBorder="1" applyAlignment="1">
      <alignment horizontal="center" vertical="center" wrapText="1"/>
    </xf>
    <xf numFmtId="0" fontId="34" fillId="0" borderId="26" xfId="0" applyFont="1" applyBorder="1" applyAlignment="1">
      <alignment horizontal="center" vertical="center" wrapText="1"/>
    </xf>
    <xf numFmtId="0" fontId="34" fillId="0" borderId="0" xfId="0" applyFont="1" applyBorder="1" applyAlignment="1">
      <alignment horizontal="center" vertical="center" wrapText="1"/>
    </xf>
    <xf numFmtId="0" fontId="24" fillId="0" borderId="27" xfId="0" applyFont="1" applyBorder="1" applyAlignment="1">
      <alignment wrapText="1"/>
    </xf>
    <xf numFmtId="0" fontId="29" fillId="0" borderId="27" xfId="0" applyFont="1" applyBorder="1" applyAlignment="1">
      <alignment wrapText="1"/>
    </xf>
    <xf numFmtId="0" fontId="29" fillId="0" borderId="27" xfId="114" applyFont="1" applyBorder="1">
      <alignment/>
      <protection/>
    </xf>
    <xf numFmtId="0" fontId="37" fillId="0" borderId="16" xfId="0" applyFont="1" applyBorder="1" applyAlignment="1">
      <alignment wrapText="1"/>
    </xf>
    <xf numFmtId="0" fontId="38" fillId="0" borderId="16" xfId="0" applyFont="1" applyBorder="1" applyAlignment="1">
      <alignment/>
    </xf>
    <xf numFmtId="0" fontId="37" fillId="0" borderId="16" xfId="0" applyFont="1" applyBorder="1" applyAlignment="1">
      <alignment/>
    </xf>
    <xf numFmtId="1" fontId="39" fillId="0" borderId="0" xfId="0" applyNumberFormat="1" applyFont="1" applyBorder="1" applyAlignment="1">
      <alignment/>
    </xf>
    <xf numFmtId="0" fontId="24" fillId="0" borderId="16" xfId="0" applyFont="1" applyBorder="1" applyAlignment="1">
      <alignment wrapText="1"/>
    </xf>
    <xf numFmtId="0" fontId="29" fillId="0" borderId="16" xfId="0" applyFont="1" applyBorder="1" applyAlignment="1">
      <alignment wrapText="1"/>
    </xf>
    <xf numFmtId="1" fontId="29" fillId="0" borderId="28" xfId="0" applyNumberFormat="1" applyFont="1" applyBorder="1" applyAlignment="1">
      <alignment/>
    </xf>
    <xf numFmtId="0" fontId="41" fillId="0" borderId="16" xfId="0" applyFont="1" applyBorder="1" applyAlignment="1">
      <alignment wrapText="1"/>
    </xf>
    <xf numFmtId="0" fontId="41" fillId="0" borderId="27" xfId="114" applyFont="1" applyBorder="1">
      <alignment/>
      <protection/>
    </xf>
    <xf numFmtId="0" fontId="42" fillId="0" borderId="16" xfId="0" applyFont="1" applyBorder="1" applyAlignment="1">
      <alignment/>
    </xf>
    <xf numFmtId="187" fontId="41" fillId="0" borderId="16" xfId="0" applyNumberFormat="1" applyFont="1" applyBorder="1" applyAlignment="1">
      <alignment/>
    </xf>
    <xf numFmtId="1" fontId="41" fillId="0" borderId="16" xfId="0" applyNumberFormat="1" applyFont="1" applyBorder="1" applyAlignment="1">
      <alignment vertical="center"/>
    </xf>
    <xf numFmtId="1" fontId="41" fillId="0" borderId="16" xfId="0" applyNumberFormat="1" applyFont="1" applyBorder="1" applyAlignment="1">
      <alignment/>
    </xf>
    <xf numFmtId="1" fontId="41" fillId="0" borderId="18" xfId="0" applyNumberFormat="1" applyFont="1" applyBorder="1" applyAlignment="1">
      <alignment/>
    </xf>
    <xf numFmtId="1" fontId="42" fillId="0" borderId="0" xfId="0" applyNumberFormat="1" applyFont="1" applyBorder="1" applyAlignment="1">
      <alignment/>
    </xf>
    <xf numFmtId="1" fontId="41" fillId="0" borderId="16" xfId="0" applyNumberFormat="1" applyFont="1" applyBorder="1" applyAlignment="1">
      <alignment wrapText="1"/>
    </xf>
    <xf numFmtId="2" fontId="42" fillId="0" borderId="16" xfId="0" applyNumberFormat="1" applyFont="1" applyBorder="1" applyAlignment="1">
      <alignment wrapText="1"/>
    </xf>
    <xf numFmtId="187" fontId="41" fillId="0" borderId="16" xfId="0" applyNumberFormat="1" applyFont="1" applyBorder="1" applyAlignment="1">
      <alignment wrapText="1"/>
    </xf>
    <xf numFmtId="0" fontId="41" fillId="0" borderId="16" xfId="0" applyFont="1" applyBorder="1" applyAlignment="1">
      <alignment/>
    </xf>
    <xf numFmtId="1" fontId="41" fillId="0" borderId="29" xfId="0" applyNumberFormat="1" applyFont="1" applyBorder="1" applyAlignment="1">
      <alignment/>
    </xf>
    <xf numFmtId="0" fontId="26" fillId="0" borderId="0" xfId="0" applyFont="1" applyAlignment="1">
      <alignment/>
    </xf>
    <xf numFmtId="0" fontId="43" fillId="0" borderId="0" xfId="0" applyFont="1" applyAlignment="1">
      <alignment/>
    </xf>
    <xf numFmtId="0" fontId="44" fillId="0" borderId="0" xfId="0" applyFont="1" applyAlignment="1">
      <alignment/>
    </xf>
    <xf numFmtId="0" fontId="43" fillId="55" borderId="0" xfId="0" applyFont="1" applyFill="1" applyAlignment="1">
      <alignment/>
    </xf>
    <xf numFmtId="0" fontId="45" fillId="0" borderId="0" xfId="0" applyFont="1" applyAlignment="1">
      <alignment horizontal="center" vertical="center" wrapText="1"/>
    </xf>
    <xf numFmtId="0" fontId="48" fillId="0" borderId="16" xfId="0" applyFont="1" applyBorder="1" applyAlignment="1">
      <alignment horizontal="right"/>
    </xf>
    <xf numFmtId="0" fontId="47" fillId="0" borderId="16" xfId="52" applyFont="1" applyBorder="1" applyAlignment="1">
      <alignment horizontal="right"/>
      <protection/>
    </xf>
    <xf numFmtId="0" fontId="47" fillId="0" borderId="28" xfId="52" applyFont="1" applyBorder="1" applyAlignment="1">
      <alignment horizontal="center"/>
      <protection/>
    </xf>
    <xf numFmtId="0" fontId="44" fillId="0" borderId="0" xfId="0" applyFont="1" applyAlignment="1">
      <alignment/>
    </xf>
    <xf numFmtId="0" fontId="51" fillId="0" borderId="16" xfId="0" applyFont="1" applyBorder="1" applyAlignment="1">
      <alignment horizontal="right"/>
    </xf>
    <xf numFmtId="0" fontId="52" fillId="0" borderId="16" xfId="52" applyFont="1" applyBorder="1" applyAlignment="1">
      <alignment horizontal="right"/>
      <protection/>
    </xf>
    <xf numFmtId="0" fontId="52" fillId="0" borderId="28" xfId="52" applyFont="1" applyBorder="1" applyAlignment="1">
      <alignment horizontal="center"/>
      <protection/>
    </xf>
    <xf numFmtId="0" fontId="45" fillId="0" borderId="16" xfId="0" applyFont="1" applyBorder="1" applyAlignment="1">
      <alignment horizontal="right"/>
    </xf>
    <xf numFmtId="0" fontId="51" fillId="0" borderId="16" xfId="0" applyFont="1" applyBorder="1" applyAlignment="1">
      <alignment horizontal="right"/>
    </xf>
    <xf numFmtId="0" fontId="53" fillId="0" borderId="16" xfId="0" applyFont="1" applyBorder="1" applyAlignment="1">
      <alignment horizontal="right"/>
    </xf>
    <xf numFmtId="0" fontId="43" fillId="0" borderId="16" xfId="0" applyFont="1" applyBorder="1" applyAlignment="1">
      <alignment/>
    </xf>
    <xf numFmtId="0" fontId="43" fillId="0" borderId="28" xfId="0" applyFont="1" applyBorder="1" applyAlignment="1">
      <alignment/>
    </xf>
    <xf numFmtId="0" fontId="43" fillId="0" borderId="0" xfId="0" applyFont="1" applyAlignment="1">
      <alignment/>
    </xf>
    <xf numFmtId="0" fontId="53" fillId="0" borderId="0" xfId="0" applyFont="1" applyBorder="1" applyAlignment="1">
      <alignment horizontal="right"/>
    </xf>
    <xf numFmtId="0" fontId="43" fillId="0" borderId="0" xfId="0" applyFont="1" applyBorder="1" applyAlignment="1">
      <alignment/>
    </xf>
    <xf numFmtId="2" fontId="54" fillId="0" borderId="0" xfId="0" applyNumberFormat="1" applyFont="1" applyBorder="1" applyAlignment="1">
      <alignment horizontal="right"/>
    </xf>
    <xf numFmtId="2" fontId="43" fillId="0" borderId="0" xfId="0" applyNumberFormat="1" applyFont="1" applyBorder="1" applyAlignment="1">
      <alignment/>
    </xf>
    <xf numFmtId="2" fontId="43" fillId="0" borderId="0" xfId="0" applyNumberFormat="1" applyFont="1" applyAlignment="1">
      <alignment/>
    </xf>
    <xf numFmtId="0" fontId="54" fillId="0" borderId="0" xfId="0" applyFont="1" applyBorder="1" applyAlignment="1">
      <alignment horizontal="right"/>
    </xf>
    <xf numFmtId="0" fontId="43" fillId="0" borderId="0" xfId="0" applyFont="1" applyBorder="1" applyAlignment="1">
      <alignment/>
    </xf>
    <xf numFmtId="0" fontId="55" fillId="0" borderId="30" xfId="0" applyFont="1" applyBorder="1" applyAlignment="1">
      <alignment horizontal="center"/>
    </xf>
    <xf numFmtId="0" fontId="44" fillId="0" borderId="0" xfId="0" applyNumberFormat="1" applyFont="1" applyFill="1" applyAlignment="1" applyProtection="1">
      <alignment/>
      <protection/>
    </xf>
    <xf numFmtId="0" fontId="44" fillId="0" borderId="0" xfId="0" applyFont="1" applyFill="1" applyAlignment="1">
      <alignment/>
    </xf>
    <xf numFmtId="0" fontId="43" fillId="0" borderId="0" xfId="0" applyNumberFormat="1" applyFont="1" applyFill="1" applyAlignment="1" applyProtection="1">
      <alignment/>
      <protection/>
    </xf>
    <xf numFmtId="0" fontId="43" fillId="0" borderId="0" xfId="0" applyNumberFormat="1" applyFont="1" applyFill="1" applyAlignment="1" applyProtection="1">
      <alignment/>
      <protection/>
    </xf>
    <xf numFmtId="0" fontId="43" fillId="0" borderId="0" xfId="0" applyFont="1" applyFill="1" applyAlignment="1">
      <alignment/>
    </xf>
    <xf numFmtId="0" fontId="46" fillId="0" borderId="31" xfId="0" applyNumberFormat="1" applyFont="1" applyFill="1" applyBorder="1" applyAlignment="1" applyProtection="1">
      <alignment horizontal="center"/>
      <protection/>
    </xf>
    <xf numFmtId="0" fontId="43" fillId="0" borderId="31" xfId="0" applyFont="1" applyFill="1" applyBorder="1" applyAlignment="1">
      <alignment horizontal="center"/>
    </xf>
    <xf numFmtId="0" fontId="43" fillId="0" borderId="31" xfId="0" applyFont="1" applyFill="1" applyBorder="1" applyAlignment="1">
      <alignment horizontal="center"/>
    </xf>
    <xf numFmtId="0" fontId="43" fillId="0" borderId="0" xfId="0" applyFont="1" applyFill="1" applyBorder="1" applyAlignment="1">
      <alignment horizontal="center"/>
    </xf>
    <xf numFmtId="0" fontId="46" fillId="0" borderId="0" xfId="0" applyNumberFormat="1" applyFont="1" applyFill="1" applyBorder="1" applyAlignment="1" applyProtection="1">
      <alignment horizontal="center" vertical="top"/>
      <protection/>
    </xf>
    <xf numFmtId="0" fontId="43" fillId="0" borderId="0" xfId="0" applyNumberFormat="1" applyFont="1" applyFill="1" applyBorder="1" applyAlignment="1" applyProtection="1">
      <alignment/>
      <protection/>
    </xf>
    <xf numFmtId="0" fontId="43" fillId="0" borderId="0" xfId="0" applyFont="1" applyFill="1" applyAlignment="1">
      <alignment/>
    </xf>
    <xf numFmtId="0" fontId="43" fillId="0" borderId="0" xfId="0" applyNumberFormat="1" applyFont="1" applyFill="1" applyAlignment="1" applyProtection="1">
      <alignment vertical="center"/>
      <protection/>
    </xf>
    <xf numFmtId="0" fontId="43" fillId="0" borderId="0" xfId="0" applyFont="1" applyFill="1" applyAlignment="1">
      <alignment vertical="center"/>
    </xf>
    <xf numFmtId="0" fontId="49" fillId="0" borderId="0" xfId="0" applyNumberFormat="1" applyFont="1" applyFill="1" applyAlignment="1" applyProtection="1">
      <alignment/>
      <protection/>
    </xf>
    <xf numFmtId="0" fontId="50" fillId="0" borderId="0" xfId="0" applyNumberFormat="1" applyFont="1" applyFill="1" applyAlignment="1" applyProtection="1">
      <alignment/>
      <protection/>
    </xf>
    <xf numFmtId="3" fontId="43" fillId="0" borderId="0" xfId="0" applyNumberFormat="1" applyFont="1" applyFill="1" applyAlignment="1">
      <alignment/>
    </xf>
    <xf numFmtId="3" fontId="43" fillId="0" borderId="0" xfId="0" applyNumberFormat="1" applyFont="1" applyFill="1" applyAlignment="1" applyProtection="1">
      <alignment/>
      <protection/>
    </xf>
    <xf numFmtId="0" fontId="0" fillId="0" borderId="0" xfId="0" applyFont="1" applyAlignment="1">
      <alignment/>
    </xf>
    <xf numFmtId="0" fontId="24" fillId="0" borderId="0" xfId="0" applyFont="1" applyAlignment="1">
      <alignment/>
    </xf>
    <xf numFmtId="0" fontId="58" fillId="0" borderId="0" xfId="0" applyFont="1" applyAlignment="1">
      <alignment horizontal="center" vertical="center" wrapText="1"/>
    </xf>
    <xf numFmtId="0" fontId="0" fillId="0" borderId="0" xfId="0" applyFont="1" applyAlignment="1">
      <alignment/>
    </xf>
    <xf numFmtId="0" fontId="0" fillId="55" borderId="0" xfId="0" applyFont="1" applyFill="1" applyBorder="1" applyAlignment="1">
      <alignment/>
    </xf>
    <xf numFmtId="0" fontId="59" fillId="0" borderId="0" xfId="0" applyFont="1" applyBorder="1" applyAlignment="1">
      <alignment horizontal="right" vertical="center" wrapText="1"/>
    </xf>
    <xf numFmtId="0" fontId="60" fillId="0" borderId="0" xfId="0" applyFont="1" applyBorder="1" applyAlignment="1">
      <alignment horizontal="center" vertical="center" wrapText="1"/>
    </xf>
    <xf numFmtId="0" fontId="61" fillId="0" borderId="31" xfId="0" applyNumberFormat="1" applyFont="1" applyFill="1" applyBorder="1" applyAlignment="1" applyProtection="1">
      <alignment horizontal="right" vertical="center"/>
      <protection/>
    </xf>
    <xf numFmtId="0" fontId="64" fillId="55" borderId="32" xfId="0" applyFont="1" applyFill="1" applyBorder="1" applyAlignment="1">
      <alignment horizontal="center" vertical="center" wrapText="1"/>
    </xf>
    <xf numFmtId="0" fontId="64" fillId="55" borderId="0" xfId="0" applyFont="1" applyFill="1" applyBorder="1" applyAlignment="1">
      <alignment horizontal="center" vertical="center" wrapText="1"/>
    </xf>
    <xf numFmtId="0" fontId="56" fillId="0" borderId="33" xfId="0" applyFont="1" applyBorder="1" applyAlignment="1">
      <alignment horizontal="center" vertical="center" wrapText="1"/>
    </xf>
    <xf numFmtId="0" fontId="26" fillId="0" borderId="16" xfId="0" applyFont="1" applyBorder="1" applyAlignment="1">
      <alignment horizontal="center" vertical="center" wrapText="1"/>
    </xf>
    <xf numFmtId="0" fontId="31" fillId="0" borderId="34" xfId="106" applyFont="1" applyBorder="1" applyAlignment="1">
      <alignment horizontal="center"/>
      <protection/>
    </xf>
    <xf numFmtId="0" fontId="31" fillId="0" borderId="16" xfId="106" applyFont="1" applyBorder="1">
      <alignment/>
      <protection/>
    </xf>
    <xf numFmtId="1" fontId="65" fillId="0" borderId="31" xfId="0" applyNumberFormat="1" applyFont="1" applyBorder="1" applyAlignment="1">
      <alignment horizontal="center"/>
    </xf>
    <xf numFmtId="0" fontId="65" fillId="0" borderId="35" xfId="0" applyFont="1" applyBorder="1" applyAlignment="1">
      <alignment horizontal="center" wrapText="1"/>
    </xf>
    <xf numFmtId="0" fontId="65" fillId="0" borderId="16" xfId="0" applyFont="1" applyBorder="1" applyAlignment="1">
      <alignment horizontal="center" wrapText="1"/>
    </xf>
    <xf numFmtId="1" fontId="65" fillId="0" borderId="33" xfId="0" applyNumberFormat="1" applyFont="1" applyBorder="1" applyAlignment="1">
      <alignment horizontal="center"/>
    </xf>
    <xf numFmtId="49" fontId="66" fillId="55" borderId="16" xfId="0" applyNumberFormat="1" applyFont="1" applyFill="1" applyBorder="1" applyAlignment="1">
      <alignment horizontal="center" wrapText="1"/>
    </xf>
    <xf numFmtId="0" fontId="66" fillId="0" borderId="16" xfId="0" applyFont="1" applyBorder="1" applyAlignment="1">
      <alignment horizontal="center" wrapText="1"/>
    </xf>
    <xf numFmtId="0" fontId="66" fillId="0" borderId="33" xfId="0" applyFont="1" applyBorder="1" applyAlignment="1">
      <alignment horizontal="center" wrapText="1"/>
    </xf>
    <xf numFmtId="0" fontId="66" fillId="0" borderId="28" xfId="0" applyFont="1" applyBorder="1" applyAlignment="1">
      <alignment horizontal="center" wrapText="1"/>
    </xf>
    <xf numFmtId="0" fontId="66" fillId="0" borderId="35" xfId="0" applyFont="1" applyBorder="1" applyAlignment="1">
      <alignment horizontal="center" wrapText="1"/>
    </xf>
    <xf numFmtId="0" fontId="65" fillId="0" borderId="33" xfId="0" applyFont="1" applyBorder="1" applyAlignment="1">
      <alignment horizontal="center" wrapText="1"/>
    </xf>
    <xf numFmtId="0" fontId="66" fillId="0" borderId="16" xfId="0" applyFont="1" applyBorder="1" applyAlignment="1">
      <alignment horizontal="center"/>
    </xf>
    <xf numFmtId="0" fontId="0" fillId="0" borderId="0" xfId="0" applyFont="1" applyAlignment="1">
      <alignment/>
    </xf>
    <xf numFmtId="0" fontId="0" fillId="55" borderId="0" xfId="0" applyFont="1" applyFill="1" applyAlignment="1">
      <alignment/>
    </xf>
    <xf numFmtId="0" fontId="0" fillId="0" borderId="0" xfId="0" applyFont="1" applyAlignment="1">
      <alignment/>
    </xf>
    <xf numFmtId="0" fontId="0" fillId="55" borderId="0" xfId="0" applyFont="1" applyFill="1" applyAlignment="1">
      <alignment/>
    </xf>
    <xf numFmtId="0" fontId="61" fillId="0" borderId="16" xfId="0" applyFont="1" applyBorder="1" applyAlignment="1">
      <alignment horizontal="center" vertical="center" wrapText="1"/>
    </xf>
    <xf numFmtId="0" fontId="61" fillId="0" borderId="0" xfId="0" applyFont="1" applyAlignment="1">
      <alignment horizontal="center" vertical="center" wrapText="1"/>
    </xf>
    <xf numFmtId="0" fontId="56" fillId="0" borderId="0" xfId="0" applyNumberFormat="1" applyFont="1" applyFill="1" applyAlignment="1" applyProtection="1">
      <alignment horizontal="left" vertical="center" wrapText="1"/>
      <protection/>
    </xf>
    <xf numFmtId="0" fontId="73" fillId="0" borderId="31" xfId="0" applyNumberFormat="1" applyFont="1" applyFill="1" applyBorder="1" applyAlignment="1" applyProtection="1">
      <alignment horizontal="right" vertical="center"/>
      <protection/>
    </xf>
    <xf numFmtId="0" fontId="36" fillId="0" borderId="35" xfId="0" applyFont="1" applyBorder="1" applyAlignment="1">
      <alignment horizontal="center" wrapText="1"/>
    </xf>
    <xf numFmtId="0" fontId="40" fillId="0" borderId="35" xfId="0" applyFont="1" applyBorder="1" applyAlignment="1">
      <alignment horizontal="center" wrapText="1"/>
    </xf>
    <xf numFmtId="0" fontId="31" fillId="0" borderId="28" xfId="106" applyFont="1" applyBorder="1">
      <alignment/>
      <protection/>
    </xf>
    <xf numFmtId="0" fontId="34" fillId="0" borderId="36" xfId="0" applyFont="1" applyBorder="1" applyAlignment="1">
      <alignment horizontal="center" vertical="center" wrapText="1"/>
    </xf>
    <xf numFmtId="0" fontId="34" fillId="0" borderId="37" xfId="0" applyFont="1" applyBorder="1" applyAlignment="1">
      <alignment horizontal="center" vertical="center" wrapText="1"/>
    </xf>
    <xf numFmtId="0" fontId="29" fillId="0" borderId="38" xfId="114" applyFont="1" applyBorder="1">
      <alignment/>
      <protection/>
    </xf>
    <xf numFmtId="1" fontId="29" fillId="0" borderId="39" xfId="0" applyNumberFormat="1" applyFont="1" applyFill="1" applyBorder="1" applyAlignment="1">
      <alignment/>
    </xf>
    <xf numFmtId="1" fontId="39" fillId="0" borderId="16" xfId="0" applyNumberFormat="1" applyFont="1" applyBorder="1" applyAlignment="1">
      <alignment/>
    </xf>
    <xf numFmtId="1" fontId="29" fillId="0" borderId="40" xfId="0" applyNumberFormat="1" applyFont="1" applyFill="1" applyBorder="1" applyAlignment="1">
      <alignment/>
    </xf>
    <xf numFmtId="1" fontId="29" fillId="0" borderId="40" xfId="0" applyNumberFormat="1" applyFont="1" applyBorder="1" applyAlignment="1">
      <alignment/>
    </xf>
    <xf numFmtId="1" fontId="29" fillId="0" borderId="41" xfId="0" applyNumberFormat="1" applyFont="1" applyBorder="1" applyAlignment="1">
      <alignment/>
    </xf>
    <xf numFmtId="1" fontId="29" fillId="0" borderId="39" xfId="0" applyNumberFormat="1" applyFont="1" applyBorder="1" applyAlignment="1">
      <alignment/>
    </xf>
    <xf numFmtId="0" fontId="29" fillId="55" borderId="38" xfId="114" applyFont="1" applyFill="1" applyBorder="1">
      <alignment/>
      <protection/>
    </xf>
    <xf numFmtId="1" fontId="42" fillId="0" borderId="16" xfId="0" applyNumberFormat="1" applyFont="1" applyBorder="1" applyAlignment="1">
      <alignment/>
    </xf>
    <xf numFmtId="2" fontId="41" fillId="0" borderId="16" xfId="0" applyNumberFormat="1" applyFont="1" applyBorder="1" applyAlignment="1">
      <alignment wrapText="1"/>
    </xf>
    <xf numFmtId="1" fontId="36" fillId="0" borderId="17" xfId="0" applyNumberFormat="1" applyFont="1" applyBorder="1" applyAlignment="1">
      <alignment horizontal="right"/>
    </xf>
    <xf numFmtId="1" fontId="36" fillId="0" borderId="42" xfId="0" applyNumberFormat="1" applyFont="1" applyBorder="1" applyAlignment="1">
      <alignment horizontal="right"/>
    </xf>
    <xf numFmtId="1" fontId="36" fillId="0" borderId="18" xfId="0" applyNumberFormat="1" applyFont="1" applyBorder="1" applyAlignment="1">
      <alignment horizontal="right"/>
    </xf>
    <xf numFmtId="1" fontId="36" fillId="0" borderId="43" xfId="0" applyNumberFormat="1" applyFont="1" applyBorder="1" applyAlignment="1">
      <alignment horizontal="right"/>
    </xf>
    <xf numFmtId="1" fontId="36" fillId="0" borderId="29" xfId="0" applyNumberFormat="1" applyFont="1" applyBorder="1" applyAlignment="1">
      <alignment horizontal="right"/>
    </xf>
    <xf numFmtId="0" fontId="74" fillId="0" borderId="0" xfId="0" applyNumberFormat="1" applyFont="1" applyFill="1" applyAlignment="1" applyProtection="1">
      <alignment/>
      <protection/>
    </xf>
    <xf numFmtId="3" fontId="74" fillId="0" borderId="0" xfId="0" applyNumberFormat="1" applyFont="1" applyFill="1" applyAlignment="1" applyProtection="1">
      <alignment/>
      <protection/>
    </xf>
    <xf numFmtId="0" fontId="18" fillId="0" borderId="0" xfId="0" applyFont="1" applyAlignment="1">
      <alignment/>
    </xf>
    <xf numFmtId="3" fontId="33" fillId="0" borderId="44" xfId="0" applyNumberFormat="1" applyFont="1" applyFill="1" applyBorder="1" applyAlignment="1">
      <alignment horizontal="center" vertical="center" wrapText="1"/>
    </xf>
    <xf numFmtId="0" fontId="31" fillId="0" borderId="16" xfId="0" applyFont="1" applyBorder="1" applyAlignment="1">
      <alignment horizontal="center" vertical="center" wrapText="1"/>
    </xf>
    <xf numFmtId="0" fontId="18" fillId="0" borderId="16" xfId="0" applyFont="1" applyBorder="1" applyAlignment="1">
      <alignment wrapText="1"/>
    </xf>
    <xf numFmtId="0" fontId="38" fillId="0" borderId="16" xfId="0" applyFont="1" applyBorder="1" applyAlignment="1">
      <alignment wrapText="1"/>
    </xf>
    <xf numFmtId="0" fontId="39" fillId="0" borderId="27" xfId="114" applyFont="1" applyBorder="1">
      <alignment/>
      <protection/>
    </xf>
    <xf numFmtId="0" fontId="39" fillId="0" borderId="38" xfId="114" applyFont="1" applyBorder="1">
      <alignment/>
      <protection/>
    </xf>
    <xf numFmtId="0" fontId="1" fillId="0" borderId="16" xfId="0" applyFont="1" applyBorder="1" applyAlignment="1">
      <alignment wrapText="1"/>
    </xf>
    <xf numFmtId="1" fontId="39" fillId="0" borderId="35" xfId="0" applyNumberFormat="1" applyFont="1" applyBorder="1" applyAlignment="1">
      <alignment/>
    </xf>
    <xf numFmtId="1" fontId="42" fillId="0" borderId="35" xfId="0" applyNumberFormat="1" applyFont="1" applyBorder="1" applyAlignment="1">
      <alignment/>
    </xf>
    <xf numFmtId="0" fontId="39" fillId="0" borderId="19" xfId="114" applyFont="1" applyBorder="1">
      <alignment/>
      <protection/>
    </xf>
    <xf numFmtId="0" fontId="18" fillId="0" borderId="16" xfId="0" applyFont="1" applyBorder="1" applyAlignment="1">
      <alignment/>
    </xf>
    <xf numFmtId="0" fontId="34" fillId="0" borderId="19" xfId="0" applyFont="1" applyBorder="1" applyAlignment="1">
      <alignment/>
    </xf>
    <xf numFmtId="0" fontId="41" fillId="0" borderId="19" xfId="0" applyFont="1" applyBorder="1" applyAlignment="1">
      <alignment/>
    </xf>
    <xf numFmtId="0" fontId="18" fillId="0" borderId="27" xfId="0" applyFont="1" applyBorder="1" applyAlignment="1">
      <alignment/>
    </xf>
    <xf numFmtId="0" fontId="18" fillId="0" borderId="0" xfId="0" applyFont="1" applyBorder="1" applyAlignment="1">
      <alignment/>
    </xf>
    <xf numFmtId="0" fontId="36" fillId="0" borderId="0" xfId="0" applyFont="1" applyAlignment="1">
      <alignment horizontal="left"/>
    </xf>
    <xf numFmtId="0" fontId="74" fillId="0" borderId="0" xfId="0" applyNumberFormat="1" applyFont="1" applyFill="1" applyBorder="1" applyAlignment="1" applyProtection="1">
      <alignment/>
      <protection/>
    </xf>
    <xf numFmtId="0" fontId="0" fillId="0" borderId="0" xfId="119" applyFont="1">
      <alignment/>
      <protection/>
    </xf>
    <xf numFmtId="0" fontId="20" fillId="0" borderId="0" xfId="119">
      <alignment/>
      <protection/>
    </xf>
    <xf numFmtId="0" fontId="36" fillId="0" borderId="0" xfId="119" applyFont="1">
      <alignment/>
      <protection/>
    </xf>
    <xf numFmtId="0" fontId="77" fillId="0" borderId="16" xfId="119" applyFont="1" applyBorder="1">
      <alignment/>
      <protection/>
    </xf>
    <xf numFmtId="0" fontId="77" fillId="0" borderId="28" xfId="119" applyFont="1" applyBorder="1">
      <alignment/>
      <protection/>
    </xf>
    <xf numFmtId="0" fontId="77" fillId="0" borderId="35" xfId="119" applyFont="1" applyBorder="1">
      <alignment/>
      <protection/>
    </xf>
    <xf numFmtId="0" fontId="77" fillId="0" borderId="45" xfId="119" applyFont="1" applyBorder="1">
      <alignment/>
      <protection/>
    </xf>
    <xf numFmtId="0" fontId="77" fillId="0" borderId="46" xfId="119" applyFont="1" applyBorder="1">
      <alignment/>
      <protection/>
    </xf>
    <xf numFmtId="0" fontId="77" fillId="0" borderId="47" xfId="119" applyFont="1" applyBorder="1">
      <alignment/>
      <protection/>
    </xf>
    <xf numFmtId="0" fontId="36" fillId="0" borderId="0" xfId="119" applyFont="1" applyBorder="1">
      <alignment/>
      <protection/>
    </xf>
    <xf numFmtId="0" fontId="76" fillId="0" borderId="0" xfId="119" applyFont="1" applyBorder="1">
      <alignment/>
      <protection/>
    </xf>
    <xf numFmtId="0" fontId="76" fillId="0" borderId="0" xfId="119" applyFont="1" applyBorder="1" applyAlignment="1">
      <alignment horizontal="center"/>
      <protection/>
    </xf>
    <xf numFmtId="0" fontId="77" fillId="0" borderId="0" xfId="119" applyFont="1" applyBorder="1">
      <alignment/>
      <protection/>
    </xf>
    <xf numFmtId="0" fontId="77" fillId="0" borderId="34" xfId="119" applyFont="1" applyBorder="1">
      <alignment/>
      <protection/>
    </xf>
    <xf numFmtId="0" fontId="77" fillId="0" borderId="0" xfId="119" applyFont="1" applyBorder="1" applyAlignment="1">
      <alignment horizontal="center"/>
      <protection/>
    </xf>
    <xf numFmtId="0" fontId="77" fillId="0" borderId="48" xfId="119" applyFont="1" applyBorder="1" applyAlignment="1">
      <alignment horizontal="center"/>
      <protection/>
    </xf>
    <xf numFmtId="0" fontId="77" fillId="0" borderId="49" xfId="119" applyFont="1" applyBorder="1">
      <alignment/>
      <protection/>
    </xf>
    <xf numFmtId="0" fontId="77" fillId="0" borderId="45" xfId="119" applyFont="1" applyBorder="1" applyAlignment="1">
      <alignment horizontal="center"/>
      <protection/>
    </xf>
    <xf numFmtId="0" fontId="78" fillId="0" borderId="0" xfId="119" applyFont="1">
      <alignment/>
      <protection/>
    </xf>
    <xf numFmtId="0" fontId="79" fillId="0" borderId="16" xfId="119" applyFont="1" applyBorder="1">
      <alignment/>
      <protection/>
    </xf>
    <xf numFmtId="0" fontId="79" fillId="0" borderId="28" xfId="119" applyFont="1" applyBorder="1">
      <alignment/>
      <protection/>
    </xf>
    <xf numFmtId="0" fontId="79" fillId="0" borderId="50" xfId="119" applyFont="1" applyBorder="1">
      <alignment/>
      <protection/>
    </xf>
    <xf numFmtId="0" fontId="79" fillId="0" borderId="51" xfId="119" applyFont="1" applyBorder="1">
      <alignment/>
      <protection/>
    </xf>
    <xf numFmtId="0" fontId="79" fillId="0" borderId="27" xfId="119" applyFont="1" applyBorder="1">
      <alignment/>
      <protection/>
    </xf>
    <xf numFmtId="0" fontId="79" fillId="0" borderId="34" xfId="119" applyFont="1" applyBorder="1">
      <alignment/>
      <protection/>
    </xf>
    <xf numFmtId="0" fontId="79" fillId="0" borderId="49" xfId="119" applyFont="1" applyBorder="1">
      <alignment/>
      <protection/>
    </xf>
    <xf numFmtId="0" fontId="79" fillId="0" borderId="35" xfId="119" applyFont="1" applyBorder="1">
      <alignment/>
      <protection/>
    </xf>
    <xf numFmtId="0" fontId="77" fillId="0" borderId="52" xfId="119" applyFont="1" applyBorder="1">
      <alignment/>
      <protection/>
    </xf>
    <xf numFmtId="0" fontId="77" fillId="0" borderId="53" xfId="119" applyFont="1" applyBorder="1">
      <alignment/>
      <protection/>
    </xf>
    <xf numFmtId="0" fontId="77" fillId="0" borderId="38" xfId="119" applyFont="1" applyBorder="1">
      <alignment/>
      <protection/>
    </xf>
    <xf numFmtId="0" fontId="79" fillId="0" borderId="54" xfId="119" applyFont="1" applyBorder="1">
      <alignment/>
      <protection/>
    </xf>
    <xf numFmtId="0" fontId="75" fillId="0" borderId="55" xfId="119" applyFont="1" applyBorder="1" applyAlignment="1">
      <alignment horizontal="center" vertical="center" wrapText="1"/>
      <protection/>
    </xf>
    <xf numFmtId="0" fontId="75" fillId="0" borderId="56" xfId="119" applyFont="1" applyBorder="1" applyAlignment="1">
      <alignment horizontal="center" vertical="center" wrapText="1"/>
      <protection/>
    </xf>
    <xf numFmtId="0" fontId="75" fillId="0" borderId="57" xfId="119" applyFont="1" applyBorder="1" applyAlignment="1">
      <alignment horizontal="center" vertical="center" wrapText="1"/>
      <protection/>
    </xf>
    <xf numFmtId="0" fontId="75" fillId="0" borderId="58" xfId="119" applyFont="1" applyBorder="1" applyAlignment="1">
      <alignment horizontal="center" vertical="center" wrapText="1"/>
      <protection/>
    </xf>
    <xf numFmtId="0" fontId="66" fillId="0" borderId="35" xfId="0" applyFont="1" applyFill="1" applyBorder="1" applyAlignment="1">
      <alignment horizontal="center" wrapText="1"/>
    </xf>
    <xf numFmtId="0" fontId="71" fillId="0" borderId="27" xfId="0" applyNumberFormat="1" applyFont="1" applyFill="1" applyBorder="1" applyAlignment="1" applyProtection="1">
      <alignment horizontal="center" vertical="center" wrapText="1"/>
      <protection/>
    </xf>
    <xf numFmtId="0" fontId="71" fillId="0" borderId="54" xfId="0" applyNumberFormat="1" applyFont="1" applyFill="1" applyBorder="1" applyAlignment="1" applyProtection="1">
      <alignment horizontal="center" vertical="center" wrapText="1"/>
      <protection/>
    </xf>
    <xf numFmtId="0" fontId="71" fillId="0" borderId="16" xfId="0" applyFont="1" applyBorder="1" applyAlignment="1">
      <alignment horizontal="center" vertical="center" wrapText="1"/>
    </xf>
    <xf numFmtId="0" fontId="71" fillId="0" borderId="16" xfId="0" applyNumberFormat="1" applyFont="1" applyFill="1" applyBorder="1" applyAlignment="1" applyProtection="1">
      <alignment vertical="center" wrapText="1"/>
      <protection/>
    </xf>
    <xf numFmtId="49" fontId="82" fillId="0" borderId="16" xfId="0" applyNumberFormat="1" applyFont="1" applyFill="1" applyBorder="1" applyAlignment="1">
      <alignment horizontal="center" vertical="center" wrapText="1"/>
    </xf>
    <xf numFmtId="0" fontId="83" fillId="0" borderId="16" xfId="113" applyFont="1" applyFill="1" applyBorder="1" applyAlignment="1">
      <alignment horizontal="center" vertical="center" wrapText="1"/>
      <protection/>
    </xf>
    <xf numFmtId="184" fontId="84" fillId="0" borderId="16" xfId="96" applyNumberFormat="1" applyFont="1" applyBorder="1" applyAlignment="1">
      <alignment horizontal="center" vertical="center"/>
      <protection/>
    </xf>
    <xf numFmtId="3" fontId="82" fillId="0" borderId="16" xfId="96" applyNumberFormat="1" applyFont="1" applyBorder="1" applyAlignment="1">
      <alignment horizontal="center" vertical="center"/>
      <protection/>
    </xf>
    <xf numFmtId="49" fontId="82" fillId="0" borderId="16" xfId="0" applyNumberFormat="1" applyFont="1" applyFill="1" applyBorder="1" applyAlignment="1" quotePrefix="1">
      <alignment horizontal="center" vertical="center" wrapText="1"/>
    </xf>
    <xf numFmtId="0" fontId="83" fillId="0" borderId="16" xfId="113" applyFont="1" applyFill="1" applyBorder="1" applyAlignment="1" quotePrefix="1">
      <alignment horizontal="center" vertical="center" wrapText="1"/>
      <protection/>
    </xf>
    <xf numFmtId="49" fontId="85" fillId="0" borderId="16" xfId="0" applyNumberFormat="1" applyFont="1" applyFill="1" applyBorder="1" applyAlignment="1">
      <alignment horizontal="center" vertical="center" wrapText="1"/>
    </xf>
    <xf numFmtId="49" fontId="85" fillId="0" borderId="16" xfId="113" applyNumberFormat="1" applyFont="1" applyFill="1" applyBorder="1" applyAlignment="1">
      <alignment horizontal="center" vertical="center" wrapText="1"/>
      <protection/>
    </xf>
    <xf numFmtId="2" fontId="85" fillId="0" borderId="16" xfId="108" applyNumberFormat="1" applyFont="1" applyFill="1" applyBorder="1" applyAlignment="1" quotePrefix="1">
      <alignment horizontal="center" vertical="center" wrapText="1"/>
      <protection/>
    </xf>
    <xf numFmtId="0" fontId="85" fillId="0" borderId="16" xfId="111" applyFont="1" applyFill="1" applyBorder="1" applyAlignment="1">
      <alignment horizontal="center" vertical="center" wrapText="1"/>
      <protection/>
    </xf>
    <xf numFmtId="184" fontId="85" fillId="0" borderId="20" xfId="96" applyNumberFormat="1" applyFont="1" applyBorder="1" applyAlignment="1">
      <alignment horizontal="center" vertical="center" wrapText="1"/>
      <protection/>
    </xf>
    <xf numFmtId="3" fontId="85" fillId="0" borderId="16" xfId="96" applyNumberFormat="1" applyFont="1" applyBorder="1" applyAlignment="1">
      <alignment horizontal="center" vertical="center"/>
      <protection/>
    </xf>
    <xf numFmtId="49" fontId="85" fillId="0" borderId="16" xfId="108" applyNumberFormat="1" applyFont="1" applyFill="1" applyBorder="1" applyAlignment="1" quotePrefix="1">
      <alignment horizontal="center" vertical="center" wrapText="1"/>
      <protection/>
    </xf>
    <xf numFmtId="0" fontId="82" fillId="0" borderId="16" xfId="0" applyFont="1" applyFill="1" applyBorder="1" applyAlignment="1">
      <alignment horizontal="center" vertical="center" wrapText="1"/>
    </xf>
    <xf numFmtId="0" fontId="83" fillId="0" borderId="16" xfId="111" applyFont="1" applyFill="1" applyBorder="1" applyAlignment="1">
      <alignment horizontal="center" vertical="center" wrapText="1"/>
      <protection/>
    </xf>
    <xf numFmtId="184" fontId="86" fillId="0" borderId="16" xfId="96" applyNumberFormat="1" applyFont="1" applyBorder="1" applyAlignment="1">
      <alignment horizontal="center" vertical="center"/>
      <protection/>
    </xf>
    <xf numFmtId="0" fontId="83" fillId="0" borderId="16" xfId="111" applyFont="1" applyFill="1" applyBorder="1" applyAlignment="1" quotePrefix="1">
      <alignment horizontal="center" vertical="center" wrapText="1"/>
      <protection/>
    </xf>
    <xf numFmtId="49" fontId="85" fillId="0" borderId="16" xfId="0" applyNumberFormat="1" applyFont="1" applyFill="1" applyBorder="1" applyAlignment="1" quotePrefix="1">
      <alignment horizontal="center" vertical="center" wrapText="1"/>
    </xf>
    <xf numFmtId="49" fontId="85" fillId="0" borderId="16" xfId="111" applyNumberFormat="1" applyFont="1" applyFill="1" applyBorder="1" applyAlignment="1">
      <alignment horizontal="center" vertical="center"/>
      <protection/>
    </xf>
    <xf numFmtId="184" fontId="85" fillId="0" borderId="16" xfId="96" applyNumberFormat="1" applyFont="1" applyBorder="1" applyAlignment="1">
      <alignment horizontal="center" vertical="center" wrapText="1"/>
      <protection/>
    </xf>
    <xf numFmtId="3" fontId="86" fillId="0" borderId="16" xfId="96" applyNumberFormat="1" applyFont="1" applyBorder="1" applyAlignment="1">
      <alignment horizontal="center" vertical="center"/>
      <protection/>
    </xf>
    <xf numFmtId="3" fontId="85" fillId="0" borderId="20" xfId="96" applyNumberFormat="1" applyFont="1" applyBorder="1" applyAlignment="1">
      <alignment horizontal="center" vertical="center"/>
      <protection/>
    </xf>
    <xf numFmtId="3" fontId="86" fillId="0" borderId="20" xfId="96" applyNumberFormat="1" applyFont="1" applyBorder="1" applyAlignment="1">
      <alignment horizontal="center" vertical="center"/>
      <protection/>
    </xf>
    <xf numFmtId="0" fontId="87" fillId="0" borderId="16" xfId="111" applyFont="1" applyFill="1" applyBorder="1" applyAlignment="1">
      <alignment horizontal="center" vertical="center" wrapText="1"/>
      <protection/>
    </xf>
    <xf numFmtId="0" fontId="87" fillId="0" borderId="16" xfId="111" applyFont="1" applyFill="1" applyBorder="1" applyAlignment="1">
      <alignment horizontal="center" vertical="center" wrapText="1"/>
      <protection/>
    </xf>
    <xf numFmtId="3" fontId="84" fillId="0" borderId="16" xfId="96" applyNumberFormat="1" applyFont="1" applyBorder="1" applyAlignment="1">
      <alignment horizontal="center" vertical="center"/>
      <protection/>
    </xf>
    <xf numFmtId="49" fontId="85" fillId="0" borderId="16" xfId="111" applyNumberFormat="1" applyFont="1" applyFill="1" applyBorder="1" applyAlignment="1">
      <alignment horizontal="center" vertical="center" wrapText="1"/>
      <protection/>
    </xf>
    <xf numFmtId="0" fontId="86" fillId="0" borderId="16" xfId="0" applyFont="1" applyFill="1" applyBorder="1" applyAlignment="1">
      <alignment horizontal="center" vertical="center" wrapText="1"/>
    </xf>
    <xf numFmtId="49" fontId="86" fillId="0" borderId="16" xfId="111" applyNumberFormat="1" applyFont="1" applyFill="1" applyBorder="1" applyAlignment="1">
      <alignment horizontal="center" vertical="center"/>
      <protection/>
    </xf>
    <xf numFmtId="2" fontId="86" fillId="0" borderId="16" xfId="108" applyNumberFormat="1" applyFont="1" applyFill="1" applyBorder="1" applyAlignment="1" quotePrefix="1">
      <alignment horizontal="center" vertical="center" wrapText="1"/>
      <protection/>
    </xf>
    <xf numFmtId="0" fontId="86" fillId="0" borderId="16" xfId="111" applyFont="1" applyFill="1" applyBorder="1" applyAlignment="1">
      <alignment horizontal="center" vertical="center" wrapText="1"/>
      <protection/>
    </xf>
    <xf numFmtId="0" fontId="86" fillId="0" borderId="20" xfId="111" applyFont="1" applyBorder="1" applyAlignment="1">
      <alignment horizontal="center" vertical="center" wrapText="1"/>
      <protection/>
    </xf>
    <xf numFmtId="3" fontId="88" fillId="0" borderId="16" xfId="108" applyNumberFormat="1" applyFont="1" applyBorder="1" applyAlignment="1">
      <alignment horizontal="center" vertical="center" wrapText="1"/>
      <protection/>
    </xf>
    <xf numFmtId="49" fontId="86" fillId="0" borderId="20" xfId="111" applyNumberFormat="1" applyFont="1" applyFill="1" applyBorder="1" applyAlignment="1">
      <alignment horizontal="center" vertical="center"/>
      <protection/>
    </xf>
    <xf numFmtId="0" fontId="86" fillId="0" borderId="0" xfId="0" applyFont="1" applyFill="1" applyAlignment="1">
      <alignment horizontal="center" vertical="center" wrapText="1"/>
    </xf>
    <xf numFmtId="49" fontId="85" fillId="0" borderId="20" xfId="111" applyNumberFormat="1" applyFont="1" applyFill="1" applyBorder="1" applyAlignment="1">
      <alignment horizontal="center" vertical="center"/>
      <protection/>
    </xf>
    <xf numFmtId="0" fontId="85" fillId="0" borderId="0" xfId="0" applyFont="1" applyFill="1" applyAlignment="1">
      <alignment horizontal="center" vertical="center" wrapText="1"/>
    </xf>
    <xf numFmtId="3" fontId="85" fillId="0" borderId="16" xfId="108" applyNumberFormat="1" applyFont="1" applyBorder="1" applyAlignment="1">
      <alignment horizontal="center" vertical="center" wrapText="1"/>
      <protection/>
    </xf>
    <xf numFmtId="0" fontId="85" fillId="0" borderId="16" xfId="0" applyFont="1" applyFill="1" applyBorder="1" applyAlignment="1">
      <alignment horizontal="center" vertical="center" wrapText="1"/>
    </xf>
    <xf numFmtId="0" fontId="85" fillId="0" borderId="16" xfId="0" applyFont="1" applyBorder="1" applyAlignment="1">
      <alignment horizontal="center" vertical="center" wrapText="1"/>
    </xf>
    <xf numFmtId="49" fontId="87" fillId="0" borderId="16" xfId="111" applyNumberFormat="1" applyFont="1" applyFill="1" applyBorder="1" applyAlignment="1">
      <alignment horizontal="center" vertical="center" wrapText="1"/>
      <protection/>
    </xf>
    <xf numFmtId="49" fontId="89" fillId="0" borderId="16" xfId="0" applyNumberFormat="1" applyFont="1" applyFill="1" applyBorder="1" applyAlignment="1" quotePrefix="1">
      <alignment horizontal="center" vertical="center" wrapText="1"/>
    </xf>
    <xf numFmtId="49" fontId="89" fillId="0" borderId="16" xfId="111" applyNumberFormat="1" applyFont="1" applyFill="1" applyBorder="1" applyAlignment="1">
      <alignment horizontal="center" vertical="center"/>
      <protection/>
    </xf>
    <xf numFmtId="49" fontId="89" fillId="0" borderId="16" xfId="0" applyNumberFormat="1" applyFont="1" applyFill="1" applyBorder="1" applyAlignment="1">
      <alignment horizontal="center" vertical="center" wrapText="1"/>
    </xf>
    <xf numFmtId="49" fontId="90" fillId="0" borderId="16" xfId="111" applyNumberFormat="1" applyFont="1" applyFill="1" applyBorder="1" applyAlignment="1">
      <alignment horizontal="center" vertical="center" wrapText="1"/>
      <protection/>
    </xf>
    <xf numFmtId="49" fontId="83" fillId="0" borderId="16" xfId="111" applyNumberFormat="1" applyFont="1" applyFill="1" applyBorder="1" applyAlignment="1">
      <alignment horizontal="center" vertical="center" wrapText="1"/>
      <protection/>
    </xf>
    <xf numFmtId="0" fontId="86" fillId="0" borderId="16" xfId="0" applyFont="1" applyBorder="1" applyAlignment="1">
      <alignment horizontal="center" vertical="center" wrapText="1"/>
    </xf>
    <xf numFmtId="3" fontId="82" fillId="0" borderId="16" xfId="0" applyNumberFormat="1" applyFont="1" applyFill="1" applyBorder="1" applyAlignment="1" applyProtection="1">
      <alignment horizontal="center" vertical="center"/>
      <protection/>
    </xf>
    <xf numFmtId="49" fontId="83" fillId="0" borderId="16" xfId="111" applyNumberFormat="1" applyFont="1" applyFill="1" applyBorder="1" applyAlignment="1" quotePrefix="1">
      <alignment horizontal="center" vertical="center" wrapText="1"/>
      <protection/>
    </xf>
    <xf numFmtId="0" fontId="86" fillId="0" borderId="20" xfId="0" applyFont="1" applyBorder="1" applyAlignment="1">
      <alignment horizontal="center" vertical="center" wrapText="1"/>
    </xf>
    <xf numFmtId="49" fontId="87" fillId="0" borderId="16" xfId="111" applyNumberFormat="1" applyFont="1" applyFill="1" applyBorder="1" applyAlignment="1">
      <alignment horizontal="center" vertical="center" wrapText="1"/>
      <protection/>
    </xf>
    <xf numFmtId="3" fontId="85" fillId="0" borderId="16" xfId="0" applyNumberFormat="1" applyFont="1" applyFill="1" applyBorder="1" applyAlignment="1" applyProtection="1">
      <alignment horizontal="center" vertical="center"/>
      <protection/>
    </xf>
    <xf numFmtId="49" fontId="87" fillId="0" borderId="16" xfId="111" applyNumberFormat="1" applyFont="1" applyBorder="1" applyAlignment="1">
      <alignment horizontal="center" vertical="center" wrapText="1"/>
      <protection/>
    </xf>
    <xf numFmtId="0" fontId="83" fillId="0" borderId="16" xfId="111" applyFont="1" applyFill="1" applyBorder="1" applyAlignment="1">
      <alignment horizontal="center" vertical="center" wrapText="1"/>
      <protection/>
    </xf>
    <xf numFmtId="3" fontId="82" fillId="0" borderId="16" xfId="108" applyNumberFormat="1" applyFont="1" applyBorder="1" applyAlignment="1">
      <alignment horizontal="center" vertical="center" wrapText="1"/>
      <protection/>
    </xf>
    <xf numFmtId="0" fontId="83" fillId="0" borderId="16" xfId="111" applyFont="1" applyFill="1" applyBorder="1" applyAlignment="1" quotePrefix="1">
      <alignment horizontal="center" vertical="center" wrapText="1"/>
      <protection/>
    </xf>
    <xf numFmtId="0" fontId="85" fillId="0" borderId="16" xfId="113" applyFont="1" applyFill="1" applyBorder="1" applyAlignment="1">
      <alignment horizontal="center" vertical="center" wrapText="1"/>
      <protection/>
    </xf>
    <xf numFmtId="3" fontId="85" fillId="0" borderId="16" xfId="108" applyNumberFormat="1" applyFont="1" applyFill="1" applyBorder="1" applyAlignment="1">
      <alignment horizontal="center" vertical="center" wrapText="1"/>
      <protection/>
    </xf>
    <xf numFmtId="3" fontId="91" fillId="0" borderId="16" xfId="108" applyNumberFormat="1" applyFont="1" applyBorder="1" applyAlignment="1">
      <alignment horizontal="center" vertical="center" wrapText="1"/>
      <protection/>
    </xf>
    <xf numFmtId="2" fontId="85" fillId="0" borderId="16" xfId="0" applyNumberFormat="1" applyFont="1" applyFill="1" applyBorder="1" applyAlignment="1" quotePrefix="1">
      <alignment horizontal="center" vertical="center" wrapText="1"/>
    </xf>
    <xf numFmtId="2" fontId="89" fillId="0" borderId="16" xfId="0" applyNumberFormat="1" applyFont="1" applyFill="1" applyBorder="1" applyAlignment="1">
      <alignment horizontal="center" vertical="center" wrapText="1"/>
    </xf>
    <xf numFmtId="3" fontId="85" fillId="0" borderId="16" xfId="96" applyNumberFormat="1" applyFont="1" applyFill="1" applyBorder="1" applyAlignment="1">
      <alignment horizontal="center" vertical="center"/>
      <protection/>
    </xf>
    <xf numFmtId="0" fontId="89" fillId="0" borderId="16" xfId="116" applyFont="1" applyFill="1" applyBorder="1" applyAlignment="1" quotePrefix="1">
      <alignment horizontal="center" vertical="center" wrapText="1"/>
      <protection/>
    </xf>
    <xf numFmtId="2" fontId="85" fillId="0" borderId="16" xfId="116" applyNumberFormat="1" applyFont="1" applyFill="1" applyBorder="1" applyAlignment="1" quotePrefix="1">
      <alignment horizontal="center" vertical="center" wrapText="1"/>
      <protection/>
    </xf>
    <xf numFmtId="2" fontId="89" fillId="0" borderId="16" xfId="116" applyNumberFormat="1" applyFont="1" applyFill="1" applyBorder="1" applyAlignment="1">
      <alignment horizontal="center" vertical="center" wrapText="1"/>
      <protection/>
    </xf>
    <xf numFmtId="3" fontId="82" fillId="0" borderId="16" xfId="96" applyNumberFormat="1" applyFont="1" applyFill="1" applyBorder="1" applyAlignment="1">
      <alignment horizontal="center" vertical="center"/>
      <protection/>
    </xf>
    <xf numFmtId="49" fontId="84" fillId="0" borderId="16" xfId="0" applyNumberFormat="1" applyFont="1" applyBorder="1" applyAlignment="1">
      <alignment horizontal="center" vertical="center" wrapText="1"/>
    </xf>
    <xf numFmtId="49" fontId="86" fillId="0" borderId="16" xfId="111" applyNumberFormat="1" applyFont="1" applyBorder="1" applyAlignment="1">
      <alignment horizontal="center" vertical="center"/>
      <protection/>
    </xf>
    <xf numFmtId="2" fontId="86" fillId="0" borderId="16" xfId="108" applyNumberFormat="1" applyFont="1" applyBorder="1" applyAlignment="1" quotePrefix="1">
      <alignment horizontal="center" vertical="center" wrapText="1"/>
      <protection/>
    </xf>
    <xf numFmtId="0" fontId="84" fillId="56" borderId="16" xfId="113" applyFont="1" applyFill="1" applyBorder="1" applyAlignment="1">
      <alignment horizontal="center" vertical="center" wrapText="1"/>
      <protection/>
    </xf>
    <xf numFmtId="3" fontId="92" fillId="0" borderId="16" xfId="111" applyNumberFormat="1" applyFont="1" applyFill="1" applyBorder="1" applyAlignment="1">
      <alignment horizontal="center" vertical="center" wrapText="1"/>
      <protection/>
    </xf>
    <xf numFmtId="0" fontId="86" fillId="56" borderId="0" xfId="0" applyFont="1" applyFill="1" applyAlignment="1">
      <alignment horizontal="center" vertical="center" wrapText="1" shrinkToFit="1"/>
    </xf>
    <xf numFmtId="0" fontId="86" fillId="0" borderId="16" xfId="113" applyFont="1" applyBorder="1" applyAlignment="1">
      <alignment horizontal="center" vertical="center" wrapText="1"/>
      <protection/>
    </xf>
    <xf numFmtId="0" fontId="84" fillId="0" borderId="16" xfId="0" applyFont="1" applyBorder="1" applyAlignment="1">
      <alignment horizontal="center" vertical="center" wrapText="1"/>
    </xf>
    <xf numFmtId="2" fontId="84" fillId="56" borderId="16" xfId="108" applyNumberFormat="1" applyFont="1" applyFill="1" applyBorder="1" applyAlignment="1" quotePrefix="1">
      <alignment horizontal="center" vertical="center" wrapText="1"/>
      <protection/>
    </xf>
    <xf numFmtId="49" fontId="86" fillId="0" borderId="20" xfId="0" applyNumberFormat="1" applyFont="1" applyBorder="1" applyAlignment="1">
      <alignment horizontal="center" vertical="center" wrapText="1"/>
    </xf>
    <xf numFmtId="0" fontId="86" fillId="0" borderId="0" xfId="0" applyFont="1" applyBorder="1" applyAlignment="1">
      <alignment horizontal="center" vertical="center" wrapText="1"/>
    </xf>
    <xf numFmtId="2" fontId="86" fillId="0" borderId="20" xfId="108" applyNumberFormat="1" applyFont="1" applyBorder="1" applyAlignment="1" quotePrefix="1">
      <alignment horizontal="center" vertical="center" wrapText="1"/>
      <protection/>
    </xf>
    <xf numFmtId="0" fontId="86" fillId="56" borderId="20" xfId="0" applyFont="1" applyFill="1" applyBorder="1" applyAlignment="1">
      <alignment horizontal="center" vertical="center" wrapText="1"/>
    </xf>
    <xf numFmtId="49" fontId="85" fillId="0" borderId="20" xfId="0" applyNumberFormat="1" applyFont="1" applyBorder="1" applyAlignment="1">
      <alignment horizontal="center" vertical="center" wrapText="1"/>
    </xf>
    <xf numFmtId="49" fontId="85" fillId="0" borderId="20" xfId="108" applyNumberFormat="1" applyFont="1" applyBorder="1" applyAlignment="1" quotePrefix="1">
      <alignment horizontal="center" vertical="center" wrapText="1"/>
      <protection/>
    </xf>
    <xf numFmtId="0" fontId="85" fillId="0" borderId="20" xfId="0" applyFont="1" applyFill="1" applyBorder="1" applyAlignment="1">
      <alignment horizontal="center" vertical="center" wrapText="1"/>
    </xf>
    <xf numFmtId="0" fontId="93" fillId="0" borderId="16" xfId="0" applyFont="1" applyBorder="1" applyAlignment="1">
      <alignment horizontal="center" vertical="center" wrapText="1"/>
    </xf>
    <xf numFmtId="0" fontId="93" fillId="0" borderId="16" xfId="0" applyFont="1" applyBorder="1" applyAlignment="1">
      <alignment horizontal="justify" vertical="center" wrapText="1"/>
    </xf>
    <xf numFmtId="0" fontId="85" fillId="0" borderId="19" xfId="111" applyFont="1" applyFill="1" applyBorder="1" applyAlignment="1">
      <alignment horizontal="center" vertical="center" wrapText="1"/>
      <protection/>
    </xf>
    <xf numFmtId="3" fontId="85" fillId="0" borderId="19" xfId="108" applyNumberFormat="1" applyFont="1" applyFill="1" applyBorder="1" applyAlignment="1">
      <alignment horizontal="center" vertical="center" wrapText="1"/>
      <protection/>
    </xf>
    <xf numFmtId="3" fontId="82" fillId="0" borderId="19" xfId="96" applyNumberFormat="1" applyFont="1" applyBorder="1" applyAlignment="1">
      <alignment horizontal="center" vertical="center"/>
      <protection/>
    </xf>
    <xf numFmtId="3" fontId="85" fillId="0" borderId="19" xfId="96" applyNumberFormat="1" applyFont="1" applyBorder="1" applyAlignment="1">
      <alignment horizontal="center" vertical="center"/>
      <protection/>
    </xf>
    <xf numFmtId="49" fontId="89" fillId="0" borderId="20" xfId="0" applyNumberFormat="1" applyFont="1" applyBorder="1" applyAlignment="1">
      <alignment horizontal="center" vertical="center" wrapText="1"/>
    </xf>
    <xf numFmtId="0" fontId="89" fillId="0" borderId="16" xfId="0" applyFont="1" applyBorder="1" applyAlignment="1">
      <alignment horizontal="center" vertical="center" wrapText="1"/>
    </xf>
    <xf numFmtId="49" fontId="89" fillId="0" borderId="20" xfId="108" applyNumberFormat="1" applyFont="1" applyBorder="1" applyAlignment="1" quotePrefix="1">
      <alignment horizontal="center" vertical="center" wrapText="1"/>
      <protection/>
    </xf>
    <xf numFmtId="0" fontId="89" fillId="0" borderId="20" xfId="0" applyFont="1" applyFill="1" applyBorder="1" applyAlignment="1">
      <alignment horizontal="center" vertical="center" wrapText="1"/>
    </xf>
    <xf numFmtId="49" fontId="89" fillId="0" borderId="20" xfId="0" applyNumberFormat="1" applyFont="1" applyFill="1" applyBorder="1" applyAlignment="1">
      <alignment horizontal="center" vertical="center" wrapText="1"/>
    </xf>
    <xf numFmtId="0" fontId="89" fillId="0" borderId="16" xfId="0" applyFont="1" applyFill="1" applyBorder="1" applyAlignment="1">
      <alignment horizontal="center" vertical="center" wrapText="1"/>
    </xf>
    <xf numFmtId="49" fontId="89" fillId="0" borderId="20" xfId="108" applyNumberFormat="1" applyFont="1" applyFill="1" applyBorder="1" applyAlignment="1" quotePrefix="1">
      <alignment horizontal="center" vertical="center" wrapText="1"/>
      <protection/>
    </xf>
    <xf numFmtId="0" fontId="82" fillId="0" borderId="20" xfId="0" applyFont="1" applyFill="1" applyBorder="1" applyAlignment="1">
      <alignment horizontal="center" vertical="center" wrapText="1"/>
    </xf>
    <xf numFmtId="0" fontId="82" fillId="0" borderId="16" xfId="0" applyFont="1" applyFill="1" applyBorder="1" applyAlignment="1" quotePrefix="1">
      <alignment horizontal="center" vertical="center" wrapText="1"/>
    </xf>
    <xf numFmtId="0" fontId="82" fillId="0" borderId="20" xfId="0" applyFont="1" applyFill="1" applyBorder="1" applyAlignment="1" quotePrefix="1">
      <alignment horizontal="center" vertical="center" wrapText="1"/>
    </xf>
    <xf numFmtId="0" fontId="85" fillId="0" borderId="16" xfId="0" applyFont="1" applyFill="1" applyBorder="1" applyAlignment="1" quotePrefix="1">
      <alignment horizontal="center" vertical="center" wrapText="1"/>
    </xf>
    <xf numFmtId="0" fontId="85" fillId="0" borderId="20" xfId="0" applyFont="1" applyFill="1" applyBorder="1" applyAlignment="1" quotePrefix="1">
      <alignment horizontal="center" vertical="center" wrapText="1"/>
    </xf>
    <xf numFmtId="3" fontId="85" fillId="0" borderId="16" xfId="0" applyNumberFormat="1" applyFont="1" applyFill="1" applyBorder="1" applyAlignment="1">
      <alignment horizontal="center" vertical="center"/>
    </xf>
    <xf numFmtId="0" fontId="85" fillId="0" borderId="16" xfId="0" applyFont="1" applyFill="1" applyBorder="1" applyAlignment="1">
      <alignment horizontal="center" vertical="center"/>
    </xf>
    <xf numFmtId="0" fontId="85" fillId="0" borderId="0" xfId="0" applyFont="1" applyAlignment="1">
      <alignment horizontal="center" vertical="center"/>
    </xf>
    <xf numFmtId="0" fontId="86" fillId="0" borderId="16" xfId="0" applyNumberFormat="1" applyFont="1" applyFill="1" applyBorder="1" applyAlignment="1" applyProtection="1">
      <alignment/>
      <protection/>
    </xf>
    <xf numFmtId="0" fontId="82" fillId="0" borderId="16" xfId="111" applyFont="1" applyBorder="1" applyAlignment="1">
      <alignment horizontal="center" vertical="center" wrapText="1"/>
      <protection/>
    </xf>
    <xf numFmtId="0" fontId="61" fillId="0" borderId="27" xfId="0" applyFont="1" applyBorder="1" applyAlignment="1">
      <alignment vertical="center" wrapText="1"/>
    </xf>
    <xf numFmtId="0" fontId="66" fillId="0" borderId="35" xfId="0" applyFont="1" applyBorder="1" applyAlignment="1">
      <alignment horizontal="center"/>
    </xf>
    <xf numFmtId="0" fontId="94" fillId="0" borderId="16" xfId="106" applyFont="1" applyBorder="1" applyAlignment="1">
      <alignment horizontal="center" wrapText="1"/>
      <protection/>
    </xf>
    <xf numFmtId="0" fontId="75" fillId="0" borderId="59" xfId="119" applyFont="1" applyBorder="1" applyAlignment="1">
      <alignment horizontal="center" vertical="center" wrapText="1"/>
      <protection/>
    </xf>
    <xf numFmtId="0" fontId="79" fillId="0" borderId="31" xfId="119" applyFont="1" applyBorder="1">
      <alignment/>
      <protection/>
    </xf>
    <xf numFmtId="0" fontId="79" fillId="0" borderId="33" xfId="119" applyFont="1" applyBorder="1">
      <alignment/>
      <protection/>
    </xf>
    <xf numFmtId="0" fontId="77" fillId="0" borderId="33" xfId="119" applyFont="1" applyBorder="1">
      <alignment/>
      <protection/>
    </xf>
    <xf numFmtId="0" fontId="75" fillId="0" borderId="16" xfId="119" applyFont="1" applyBorder="1">
      <alignment/>
      <protection/>
    </xf>
    <xf numFmtId="0" fontId="79" fillId="0" borderId="16" xfId="119" applyFont="1" applyFill="1" applyBorder="1">
      <alignment/>
      <protection/>
    </xf>
    <xf numFmtId="1" fontId="36" fillId="0" borderId="16" xfId="0" applyNumberFormat="1" applyFont="1" applyBorder="1" applyAlignment="1">
      <alignment horizontal="right"/>
    </xf>
    <xf numFmtId="0" fontId="85" fillId="0" borderId="16" xfId="0" applyFont="1" applyBorder="1" applyAlignment="1">
      <alignment horizontal="center" vertical="center"/>
    </xf>
    <xf numFmtId="49" fontId="85" fillId="0" borderId="27" xfId="0" applyNumberFormat="1" applyFont="1" applyFill="1" applyBorder="1" applyAlignment="1">
      <alignment horizontal="center" vertical="center" wrapText="1"/>
    </xf>
    <xf numFmtId="2" fontId="85" fillId="0" borderId="27" xfId="116" applyNumberFormat="1" applyFont="1" applyFill="1" applyBorder="1" applyAlignment="1">
      <alignment horizontal="center" vertical="center" wrapText="1"/>
      <protection/>
    </xf>
    <xf numFmtId="49" fontId="85" fillId="0" borderId="27" xfId="116" applyNumberFormat="1" applyFont="1" applyFill="1" applyBorder="1" applyAlignment="1" quotePrefix="1">
      <alignment horizontal="center" vertical="center" wrapText="1"/>
      <protection/>
    </xf>
    <xf numFmtId="0" fontId="75" fillId="0" borderId="21" xfId="119" applyFont="1" applyBorder="1" applyAlignment="1">
      <alignment horizontal="center" vertical="center" wrapText="1"/>
      <protection/>
    </xf>
    <xf numFmtId="0" fontId="75" fillId="0" borderId="60" xfId="119" applyFont="1" applyBorder="1" applyAlignment="1">
      <alignment horizontal="center" vertical="center" wrapText="1"/>
      <protection/>
    </xf>
    <xf numFmtId="0" fontId="75" fillId="0" borderId="61" xfId="119" applyFont="1" applyBorder="1" applyAlignment="1">
      <alignment horizontal="center" vertical="center" wrapText="1"/>
      <protection/>
    </xf>
    <xf numFmtId="0" fontId="77" fillId="0" borderId="40" xfId="119" applyFont="1" applyBorder="1">
      <alignment/>
      <protection/>
    </xf>
    <xf numFmtId="0" fontId="63" fillId="0" borderId="16" xfId="119" applyFont="1" applyBorder="1" applyAlignment="1">
      <alignment horizontal="center" vertical="center" wrapText="1"/>
      <protection/>
    </xf>
    <xf numFmtId="0" fontId="66" fillId="0" borderId="16" xfId="0" applyFont="1" applyBorder="1" applyAlignment="1">
      <alignment wrapText="1"/>
    </xf>
    <xf numFmtId="0" fontId="65" fillId="0" borderId="35" xfId="0" applyFont="1" applyFill="1" applyBorder="1" applyAlignment="1">
      <alignment horizontal="center" wrapText="1"/>
    </xf>
    <xf numFmtId="0" fontId="61" fillId="0" borderId="35" xfId="0" applyFont="1" applyBorder="1" applyAlignment="1">
      <alignment horizontal="center" vertical="center" wrapText="1"/>
    </xf>
    <xf numFmtId="0" fontId="50" fillId="0" borderId="0" xfId="0" applyFont="1" applyFill="1" applyAlignment="1">
      <alignment vertical="center"/>
    </xf>
    <xf numFmtId="0" fontId="53" fillId="0" borderId="31" xfId="0" applyNumberFormat="1" applyFont="1" applyFill="1" applyBorder="1" applyAlignment="1" applyProtection="1">
      <alignment horizontal="center"/>
      <protection/>
    </xf>
    <xf numFmtId="0" fontId="53" fillId="0" borderId="0" xfId="0" applyNumberFormat="1" applyFont="1" applyFill="1" applyBorder="1" applyAlignment="1" applyProtection="1">
      <alignment horizontal="center" vertical="top"/>
      <protection/>
    </xf>
    <xf numFmtId="0" fontId="43" fillId="0" borderId="31" xfId="0" applyNumberFormat="1" applyFont="1" applyFill="1" applyBorder="1" applyAlignment="1" applyProtection="1">
      <alignment horizontal="right" vertical="center"/>
      <protection/>
    </xf>
    <xf numFmtId="0" fontId="0" fillId="0" borderId="16" xfId="0" applyNumberFormat="1" applyFont="1" applyFill="1" applyBorder="1" applyAlignment="1" applyProtection="1">
      <alignment horizontal="center" vertical="center" wrapText="1"/>
      <protection/>
    </xf>
    <xf numFmtId="2" fontId="0" fillId="0" borderId="16" xfId="0" applyNumberFormat="1" applyFont="1" applyFill="1" applyBorder="1" applyAlignment="1">
      <alignment horizontal="center" vertical="center" wrapText="1"/>
    </xf>
    <xf numFmtId="2" fontId="0" fillId="0" borderId="20" xfId="116" applyNumberFormat="1" applyFont="1" applyFill="1" applyBorder="1" applyAlignment="1">
      <alignment horizontal="center" vertical="center" wrapText="1"/>
      <protection/>
    </xf>
    <xf numFmtId="2" fontId="0" fillId="0" borderId="16" xfId="0" applyNumberFormat="1" applyFont="1" applyFill="1" applyBorder="1" applyAlignment="1">
      <alignment horizontal="center" vertical="center" wrapText="1"/>
    </xf>
    <xf numFmtId="2" fontId="0" fillId="0" borderId="27" xfId="0" applyNumberFormat="1" applyFont="1" applyFill="1" applyBorder="1" applyAlignment="1">
      <alignment horizontal="center" vertical="center" wrapText="1"/>
    </xf>
    <xf numFmtId="0" fontId="70" fillId="0" borderId="16" xfId="0" applyFont="1" applyFill="1" applyBorder="1" applyAlignment="1">
      <alignment horizontal="justify" vertical="center" wrapText="1"/>
    </xf>
    <xf numFmtId="49" fontId="0" fillId="0" borderId="16" xfId="0" applyNumberFormat="1" applyFont="1" applyFill="1" applyBorder="1" applyAlignment="1">
      <alignment horizontal="center" vertical="center" wrapText="1"/>
    </xf>
    <xf numFmtId="0" fontId="0" fillId="0" borderId="16" xfId="0" applyFont="1" applyFill="1" applyBorder="1" applyAlignment="1">
      <alignment horizontal="center" vertical="center" wrapText="1"/>
    </xf>
    <xf numFmtId="184" fontId="0" fillId="0" borderId="16" xfId="0" applyNumberFormat="1" applyFont="1" applyBorder="1" applyAlignment="1">
      <alignment vertical="justify"/>
    </xf>
    <xf numFmtId="0" fontId="0" fillId="0" borderId="0" xfId="0" applyNumberFormat="1" applyFont="1" applyFill="1" applyAlignment="1" applyProtection="1">
      <alignment/>
      <protection/>
    </xf>
    <xf numFmtId="0" fontId="61" fillId="0" borderId="28" xfId="0" applyFont="1" applyBorder="1" applyAlignment="1">
      <alignment horizontal="center" vertical="center" wrapText="1"/>
    </xf>
    <xf numFmtId="2" fontId="36" fillId="0" borderId="18" xfId="0" applyNumberFormat="1" applyFont="1" applyBorder="1" applyAlignment="1">
      <alignment horizontal="right"/>
    </xf>
    <xf numFmtId="0" fontId="65" fillId="0" borderId="38" xfId="0" applyFont="1" applyBorder="1" applyAlignment="1">
      <alignment horizontal="center" wrapText="1"/>
    </xf>
    <xf numFmtId="0" fontId="64" fillId="0" borderId="16" xfId="0" applyFont="1" applyBorder="1" applyAlignment="1">
      <alignment horizontal="center" vertical="center" wrapText="1"/>
    </xf>
    <xf numFmtId="184" fontId="61" fillId="0" borderId="16" xfId="96" applyNumberFormat="1" applyFont="1" applyBorder="1" applyAlignment="1">
      <alignment horizontal="center" vertical="center"/>
      <protection/>
    </xf>
    <xf numFmtId="184" fontId="61" fillId="0" borderId="16" xfId="96" applyNumberFormat="1" applyFont="1" applyBorder="1" applyAlignment="1">
      <alignment horizontal="center" vertical="center" wrapText="1"/>
      <protection/>
    </xf>
    <xf numFmtId="0" fontId="61" fillId="0" borderId="28" xfId="0" applyFont="1" applyFill="1" applyBorder="1" applyAlignment="1">
      <alignment horizontal="center" vertical="center" wrapText="1"/>
    </xf>
    <xf numFmtId="184" fontId="64" fillId="0" borderId="16" xfId="96" applyNumberFormat="1" applyFont="1" applyBorder="1" applyAlignment="1">
      <alignment horizontal="center" vertical="center"/>
      <protection/>
    </xf>
    <xf numFmtId="184" fontId="61" fillId="0" borderId="54" xfId="96" applyNumberFormat="1" applyFont="1" applyBorder="1" applyAlignment="1">
      <alignment horizontal="center" vertical="center" wrapText="1"/>
      <protection/>
    </xf>
    <xf numFmtId="0" fontId="61" fillId="0" borderId="54" xfId="0" applyFont="1" applyBorder="1" applyAlignment="1">
      <alignment horizontal="center" vertical="center" wrapText="1"/>
    </xf>
    <xf numFmtId="3" fontId="85" fillId="0" borderId="20" xfId="96" applyNumberFormat="1" applyFont="1" applyFill="1" applyBorder="1" applyAlignment="1">
      <alignment horizontal="center" vertical="center"/>
      <protection/>
    </xf>
    <xf numFmtId="0" fontId="40" fillId="0" borderId="56" xfId="119" applyFont="1" applyBorder="1" applyAlignment="1">
      <alignment horizontal="center" vertical="center" wrapText="1"/>
      <protection/>
    </xf>
    <xf numFmtId="0" fontId="63" fillId="0" borderId="28" xfId="119" applyFont="1" applyBorder="1" applyAlignment="1">
      <alignment horizontal="center" vertical="center" wrapText="1"/>
      <protection/>
    </xf>
    <xf numFmtId="0" fontId="77" fillId="0" borderId="62" xfId="119" applyFont="1" applyBorder="1">
      <alignment/>
      <protection/>
    </xf>
    <xf numFmtId="0" fontId="75" fillId="0" borderId="16" xfId="119" applyFont="1" applyBorder="1" applyAlignment="1">
      <alignment horizontal="center" vertical="center" wrapText="1"/>
      <protection/>
    </xf>
    <xf numFmtId="3" fontId="82" fillId="0" borderId="20" xfId="96" applyNumberFormat="1" applyFont="1" applyBorder="1" applyAlignment="1">
      <alignment horizontal="center" vertical="center"/>
      <protection/>
    </xf>
    <xf numFmtId="0" fontId="77" fillId="0" borderId="63" xfId="119" applyFont="1" applyBorder="1">
      <alignment/>
      <protection/>
    </xf>
    <xf numFmtId="3" fontId="85" fillId="0" borderId="20" xfId="108" applyNumberFormat="1" applyFont="1" applyBorder="1" applyAlignment="1">
      <alignment horizontal="center" vertical="center" wrapText="1"/>
      <protection/>
    </xf>
    <xf numFmtId="3" fontId="84" fillId="0" borderId="20" xfId="96" applyNumberFormat="1" applyFont="1" applyBorder="1" applyAlignment="1">
      <alignment horizontal="center" vertical="center"/>
      <protection/>
    </xf>
    <xf numFmtId="0" fontId="77" fillId="0" borderId="64" xfId="119" applyFont="1" applyBorder="1">
      <alignment/>
      <protection/>
    </xf>
    <xf numFmtId="0" fontId="75" fillId="0" borderId="65" xfId="119" applyFont="1" applyBorder="1" applyAlignment="1">
      <alignment horizontal="center" vertical="center" wrapText="1"/>
      <protection/>
    </xf>
    <xf numFmtId="0" fontId="77" fillId="0" borderId="66" xfId="119" applyFont="1" applyBorder="1">
      <alignment/>
      <protection/>
    </xf>
    <xf numFmtId="0" fontId="94" fillId="0" borderId="28" xfId="106" applyFont="1" applyBorder="1" applyAlignment="1">
      <alignment wrapText="1"/>
      <protection/>
    </xf>
    <xf numFmtId="0" fontId="36" fillId="0" borderId="16" xfId="0" applyFont="1" applyBorder="1" applyAlignment="1">
      <alignment horizontal="right"/>
    </xf>
    <xf numFmtId="1" fontId="40" fillId="0" borderId="16" xfId="0" applyNumberFormat="1" applyFont="1" applyBorder="1" applyAlignment="1">
      <alignment horizontal="right" wrapText="1"/>
    </xf>
    <xf numFmtId="0" fontId="40" fillId="0" borderId="16" xfId="0" applyFont="1" applyBorder="1" applyAlignment="1">
      <alignment horizontal="right" wrapText="1"/>
    </xf>
    <xf numFmtId="0" fontId="19" fillId="0" borderId="0" xfId="114">
      <alignment/>
      <protection/>
    </xf>
    <xf numFmtId="0" fontId="19" fillId="0" borderId="0" xfId="115">
      <alignment/>
      <protection/>
    </xf>
    <xf numFmtId="0" fontId="66" fillId="0" borderId="16" xfId="0" applyFont="1" applyBorder="1" applyAlignment="1">
      <alignment horizontal="center" vertical="center" wrapText="1"/>
    </xf>
    <xf numFmtId="0" fontId="68" fillId="0" borderId="35" xfId="0" applyFont="1" applyBorder="1" applyAlignment="1">
      <alignment horizontal="center" wrapText="1"/>
    </xf>
    <xf numFmtId="0" fontId="64" fillId="0" borderId="16" xfId="119" applyFont="1" applyBorder="1" applyAlignment="1">
      <alignment horizontal="center" vertical="center" wrapText="1"/>
      <protection/>
    </xf>
    <xf numFmtId="0" fontId="68" fillId="0" borderId="56" xfId="119" applyFont="1" applyFill="1" applyBorder="1" applyAlignment="1">
      <alignment horizontal="center" vertical="center" wrapText="1"/>
      <protection/>
    </xf>
    <xf numFmtId="0" fontId="79" fillId="0" borderId="67" xfId="119" applyFont="1" applyBorder="1">
      <alignment/>
      <protection/>
    </xf>
    <xf numFmtId="0" fontId="77" fillId="0" borderId="68" xfId="119" applyFont="1" applyFill="1" applyBorder="1">
      <alignment/>
      <protection/>
    </xf>
    <xf numFmtId="3" fontId="85" fillId="0" borderId="69" xfId="108" applyNumberFormat="1" applyFont="1" applyBorder="1" applyAlignment="1">
      <alignment horizontal="center" vertical="center" wrapText="1"/>
      <protection/>
    </xf>
    <xf numFmtId="0" fontId="85" fillId="0" borderId="68" xfId="111" applyFont="1" applyBorder="1" applyAlignment="1">
      <alignment horizontal="center" vertical="center" wrapText="1"/>
      <protection/>
    </xf>
    <xf numFmtId="0" fontId="85" fillId="0" borderId="27" xfId="111" applyFont="1" applyFill="1" applyBorder="1" applyAlignment="1">
      <alignment horizontal="center" vertical="center" wrapText="1"/>
      <protection/>
    </xf>
    <xf numFmtId="0" fontId="65" fillId="0" borderId="16" xfId="0" applyFont="1" applyBorder="1" applyAlignment="1">
      <alignment horizontal="center" vertical="center" wrapText="1"/>
    </xf>
    <xf numFmtId="4" fontId="66" fillId="0" borderId="16" xfId="0" applyNumberFormat="1" applyFont="1" applyBorder="1" applyAlignment="1">
      <alignment horizontal="center" vertical="center" wrapText="1"/>
    </xf>
    <xf numFmtId="3" fontId="65" fillId="0" borderId="16" xfId="0" applyNumberFormat="1" applyFont="1" applyFill="1" applyBorder="1" applyAlignment="1">
      <alignment horizontal="center" vertical="center" wrapText="1"/>
    </xf>
    <xf numFmtId="3" fontId="65" fillId="0" borderId="16" xfId="0" applyNumberFormat="1" applyFont="1" applyBorder="1" applyAlignment="1">
      <alignment horizontal="center" vertical="center" wrapText="1"/>
    </xf>
    <xf numFmtId="0" fontId="96" fillId="0" borderId="16" xfId="0" applyFont="1" applyBorder="1" applyAlignment="1">
      <alignment horizontal="center" vertical="center" wrapText="1"/>
    </xf>
    <xf numFmtId="0" fontId="96" fillId="0" borderId="16" xfId="0" applyFont="1" applyBorder="1" applyAlignment="1">
      <alignment horizontal="right" vertical="center" wrapText="1"/>
    </xf>
    <xf numFmtId="4" fontId="65" fillId="0" borderId="16" xfId="0" applyNumberFormat="1" applyFont="1" applyBorder="1" applyAlignment="1">
      <alignment horizontal="center" vertical="center" wrapText="1"/>
    </xf>
    <xf numFmtId="0" fontId="96" fillId="0" borderId="16" xfId="0" applyFont="1" applyFill="1" applyBorder="1" applyAlignment="1">
      <alignment horizontal="right" vertical="center" wrapText="1"/>
    </xf>
    <xf numFmtId="0" fontId="96" fillId="0" borderId="16" xfId="0" applyFont="1" applyFill="1" applyBorder="1" applyAlignment="1">
      <alignment horizontal="center" vertical="center" wrapText="1"/>
    </xf>
    <xf numFmtId="4" fontId="65" fillId="0" borderId="16" xfId="0" applyNumberFormat="1" applyFont="1" applyFill="1" applyBorder="1" applyAlignment="1">
      <alignment horizontal="center" vertical="center" wrapText="1"/>
    </xf>
    <xf numFmtId="3" fontId="66" fillId="0" borderId="16" xfId="0" applyNumberFormat="1" applyFont="1" applyBorder="1" applyAlignment="1">
      <alignment horizontal="center" vertical="center" wrapText="1"/>
    </xf>
    <xf numFmtId="3" fontId="66" fillId="0" borderId="16" xfId="96" applyNumberFormat="1" applyFont="1" applyBorder="1" applyAlignment="1">
      <alignment horizontal="center" vertical="center"/>
      <protection/>
    </xf>
    <xf numFmtId="184" fontId="96" fillId="0" borderId="16" xfId="96" applyNumberFormat="1" applyFont="1" applyBorder="1" applyAlignment="1">
      <alignment vertical="center"/>
      <protection/>
    </xf>
    <xf numFmtId="3" fontId="65" fillId="0" borderId="16" xfId="96" applyNumberFormat="1" applyFont="1" applyBorder="1" applyAlignment="1">
      <alignment horizontal="center" vertical="center"/>
      <protection/>
    </xf>
    <xf numFmtId="184" fontId="66" fillId="0" borderId="16" xfId="96" applyNumberFormat="1" applyFont="1" applyBorder="1" applyAlignment="1">
      <alignment vertical="center"/>
      <protection/>
    </xf>
    <xf numFmtId="49" fontId="64" fillId="0" borderId="16" xfId="0" applyNumberFormat="1" applyFont="1" applyFill="1" applyBorder="1" applyAlignment="1">
      <alignment horizontal="center" vertical="center" wrapText="1"/>
    </xf>
    <xf numFmtId="0" fontId="64" fillId="0" borderId="16" xfId="0" applyNumberFormat="1" applyFont="1" applyFill="1" applyBorder="1" applyAlignment="1" applyProtection="1">
      <alignment horizontal="center" vertical="center" wrapText="1"/>
      <protection/>
    </xf>
    <xf numFmtId="49" fontId="64" fillId="0" borderId="16" xfId="0" applyNumberFormat="1" applyFont="1" applyFill="1" applyBorder="1" applyAlignment="1" quotePrefix="1">
      <alignment horizontal="center" vertical="center" wrapText="1"/>
    </xf>
    <xf numFmtId="49" fontId="61" fillId="0" borderId="16" xfId="0" applyNumberFormat="1" applyFont="1" applyFill="1" applyBorder="1" applyAlignment="1" applyProtection="1">
      <alignment horizontal="center" vertical="center" wrapText="1"/>
      <protection/>
    </xf>
    <xf numFmtId="49" fontId="64" fillId="0" borderId="16" xfId="0" applyNumberFormat="1" applyFont="1" applyFill="1" applyBorder="1" applyAlignment="1" applyProtection="1">
      <alignment horizontal="center" vertical="center" wrapText="1"/>
      <protection/>
    </xf>
    <xf numFmtId="0" fontId="64" fillId="0" borderId="16" xfId="107" applyFont="1" applyFill="1" applyBorder="1" applyAlignment="1" quotePrefix="1">
      <alignment horizontal="center" vertical="center" wrapText="1"/>
      <protection/>
    </xf>
    <xf numFmtId="0" fontId="64" fillId="0" borderId="16" xfId="107" applyFont="1" applyFill="1" applyBorder="1" applyAlignment="1">
      <alignment horizontal="center" vertical="center" wrapText="1"/>
      <protection/>
    </xf>
    <xf numFmtId="2" fontId="64" fillId="0" borderId="16" xfId="107" applyNumberFormat="1" applyFont="1" applyFill="1" applyBorder="1" applyAlignment="1">
      <alignment horizontal="center" vertical="center" wrapText="1"/>
      <protection/>
    </xf>
    <xf numFmtId="0" fontId="64" fillId="0" borderId="16" xfId="0" applyNumberFormat="1" applyFont="1" applyFill="1" applyBorder="1" applyAlignment="1" applyProtection="1" quotePrefix="1">
      <alignment horizontal="center" vertical="center" wrapText="1"/>
      <protection/>
    </xf>
    <xf numFmtId="0" fontId="61" fillId="0" borderId="16" xfId="107" applyFont="1" applyFill="1" applyBorder="1" applyAlignment="1" quotePrefix="1">
      <alignment horizontal="center" vertical="center" wrapText="1"/>
      <protection/>
    </xf>
    <xf numFmtId="2" fontId="61" fillId="0" borderId="16" xfId="107" applyNumberFormat="1" applyFont="1" applyFill="1" applyBorder="1" applyAlignment="1" quotePrefix="1">
      <alignment horizontal="center" vertical="center" wrapText="1"/>
      <protection/>
    </xf>
    <xf numFmtId="0" fontId="61" fillId="0" borderId="16" xfId="0" applyFont="1" applyFill="1" applyBorder="1" applyAlignment="1" quotePrefix="1">
      <alignment horizontal="center" vertical="center" wrapText="1"/>
    </xf>
    <xf numFmtId="2" fontId="61" fillId="0" borderId="16" xfId="0" applyNumberFormat="1" applyFont="1" applyFill="1" applyBorder="1" applyAlignment="1" quotePrefix="1">
      <alignment horizontal="center" vertical="center" wrapText="1"/>
    </xf>
    <xf numFmtId="0" fontId="64" fillId="0" borderId="20" xfId="0" applyNumberFormat="1" applyFont="1" applyFill="1" applyBorder="1" applyAlignment="1" applyProtection="1" quotePrefix="1">
      <alignment horizontal="center" vertical="center" wrapText="1"/>
      <protection/>
    </xf>
    <xf numFmtId="0" fontId="61" fillId="0" borderId="20" xfId="0" applyFont="1" applyFill="1" applyBorder="1" applyAlignment="1" quotePrefix="1">
      <alignment horizontal="center" vertical="center" wrapText="1"/>
    </xf>
    <xf numFmtId="2" fontId="61" fillId="0" borderId="20" xfId="0" applyNumberFormat="1" applyFont="1" applyFill="1" applyBorder="1" applyAlignment="1" quotePrefix="1">
      <alignment horizontal="center" vertical="center" wrapText="1"/>
    </xf>
    <xf numFmtId="0" fontId="61" fillId="0" borderId="20" xfId="0" applyNumberFormat="1" applyFont="1" applyFill="1" applyBorder="1" applyAlignment="1" applyProtection="1" quotePrefix="1">
      <alignment horizontal="center" vertical="center" wrapText="1"/>
      <protection/>
    </xf>
    <xf numFmtId="2" fontId="61" fillId="0" borderId="20" xfId="116" applyNumberFormat="1" applyFont="1" applyFill="1" applyBorder="1" applyAlignment="1" quotePrefix="1">
      <alignment horizontal="center" vertical="center" wrapText="1"/>
      <protection/>
    </xf>
    <xf numFmtId="49" fontId="61" fillId="0" borderId="20" xfId="0" applyNumberFormat="1" applyFont="1" applyFill="1" applyBorder="1" applyAlignment="1" applyProtection="1" quotePrefix="1">
      <alignment horizontal="center" vertical="center" wrapText="1"/>
      <protection/>
    </xf>
    <xf numFmtId="49" fontId="61" fillId="0" borderId="20" xfId="116" applyNumberFormat="1" applyFont="1" applyFill="1" applyBorder="1" applyAlignment="1" quotePrefix="1">
      <alignment horizontal="center" vertical="center" wrapText="1"/>
      <protection/>
    </xf>
    <xf numFmtId="0" fontId="61" fillId="0" borderId="16" xfId="0" applyNumberFormat="1" applyFont="1" applyFill="1" applyBorder="1" applyAlignment="1" applyProtection="1" quotePrefix="1">
      <alignment horizontal="center" vertical="center" wrapText="1"/>
      <protection/>
    </xf>
    <xf numFmtId="49" fontId="61" fillId="0" borderId="16" xfId="0" applyNumberFormat="1" applyFont="1" applyFill="1" applyBorder="1" applyAlignment="1" applyProtection="1" quotePrefix="1">
      <alignment horizontal="center" vertical="center" wrapText="1"/>
      <protection/>
    </xf>
    <xf numFmtId="49" fontId="61" fillId="0" borderId="16" xfId="107" applyNumberFormat="1" applyFont="1" applyFill="1" applyBorder="1" applyAlignment="1" quotePrefix="1">
      <alignment horizontal="center" vertical="center" wrapText="1"/>
      <protection/>
    </xf>
    <xf numFmtId="49" fontId="61" fillId="0" borderId="27" xfId="0" applyNumberFormat="1" applyFont="1" applyFill="1" applyBorder="1" applyAlignment="1" applyProtection="1" quotePrefix="1">
      <alignment horizontal="center" vertical="center" wrapText="1"/>
      <protection/>
    </xf>
    <xf numFmtId="0" fontId="61" fillId="0" borderId="27" xfId="0" applyFont="1" applyFill="1" applyBorder="1" applyAlignment="1" quotePrefix="1">
      <alignment horizontal="center" vertical="center" wrapText="1"/>
    </xf>
    <xf numFmtId="49" fontId="61" fillId="0" borderId="27" xfId="107" applyNumberFormat="1" applyFont="1" applyFill="1" applyBorder="1" applyAlignment="1" quotePrefix="1">
      <alignment horizontal="center" vertical="center" wrapText="1"/>
      <protection/>
    </xf>
    <xf numFmtId="0" fontId="61" fillId="0" borderId="16" xfId="0" applyFont="1" applyFill="1" applyBorder="1" applyAlignment="1">
      <alignment horizontal="center" vertical="center"/>
    </xf>
    <xf numFmtId="49" fontId="61" fillId="0" borderId="16" xfId="0" applyNumberFormat="1" applyFont="1" applyFill="1" applyBorder="1" applyAlignment="1" quotePrefix="1">
      <alignment horizontal="center" vertical="center" wrapText="1"/>
    </xf>
    <xf numFmtId="49" fontId="61" fillId="0" borderId="16" xfId="0" applyNumberFormat="1" applyFont="1" applyFill="1" applyBorder="1" applyAlignment="1">
      <alignment horizontal="center" vertical="center" wrapText="1"/>
    </xf>
    <xf numFmtId="49" fontId="64" fillId="0" borderId="20" xfId="0" applyNumberFormat="1" applyFont="1" applyFill="1" applyBorder="1" applyAlignment="1" quotePrefix="1">
      <alignment horizontal="center" vertical="center" wrapText="1"/>
    </xf>
    <xf numFmtId="49" fontId="64" fillId="0" borderId="20" xfId="0" applyNumberFormat="1" applyFont="1" applyFill="1" applyBorder="1" applyAlignment="1">
      <alignment horizontal="center" vertical="center" wrapText="1"/>
    </xf>
    <xf numFmtId="49" fontId="61" fillId="0" borderId="19" xfId="0" applyNumberFormat="1" applyFont="1" applyFill="1" applyBorder="1" applyAlignment="1" quotePrefix="1">
      <alignment horizontal="center" vertical="center" wrapText="1"/>
    </xf>
    <xf numFmtId="49" fontId="61" fillId="0" borderId="19" xfId="0" applyNumberFormat="1" applyFont="1" applyFill="1" applyBorder="1" applyAlignment="1">
      <alignment horizontal="center" vertical="center" wrapText="1"/>
    </xf>
    <xf numFmtId="0" fontId="64" fillId="0" borderId="16" xfId="0" applyFont="1" applyFill="1" applyBorder="1" applyAlignment="1">
      <alignment horizontal="justify" vertical="center" wrapText="1"/>
    </xf>
    <xf numFmtId="0" fontId="64" fillId="0" borderId="16" xfId="112" applyFont="1" applyFill="1" applyBorder="1" applyAlignment="1" quotePrefix="1">
      <alignment horizontal="center" vertical="center" wrapText="1"/>
      <protection/>
    </xf>
    <xf numFmtId="2" fontId="64" fillId="0" borderId="16" xfId="107" applyNumberFormat="1" applyFont="1" applyFill="1" applyBorder="1" applyAlignment="1" quotePrefix="1">
      <alignment horizontal="center" vertical="center" wrapText="1"/>
      <protection/>
    </xf>
    <xf numFmtId="2" fontId="61" fillId="0" borderId="16" xfId="0" applyNumberFormat="1" applyFont="1" applyFill="1" applyBorder="1" applyAlignment="1">
      <alignment horizontal="center" vertical="center" wrapText="1"/>
    </xf>
    <xf numFmtId="2" fontId="64" fillId="0" borderId="20" xfId="0" applyNumberFormat="1" applyFont="1" applyFill="1" applyBorder="1" applyAlignment="1" quotePrefix="1">
      <alignment horizontal="center" vertical="center" wrapText="1"/>
    </xf>
    <xf numFmtId="0" fontId="98" fillId="0" borderId="16" xfId="113" applyFont="1" applyFill="1" applyBorder="1" applyAlignment="1">
      <alignment horizontal="center" vertical="center" wrapText="1"/>
      <protection/>
    </xf>
    <xf numFmtId="0" fontId="97" fillId="0" borderId="16" xfId="0" applyNumberFormat="1" applyFont="1" applyFill="1" applyBorder="1" applyAlignment="1" applyProtection="1">
      <alignment horizontal="center" vertical="center" wrapText="1"/>
      <protection/>
    </xf>
    <xf numFmtId="0" fontId="97" fillId="0" borderId="16" xfId="0" applyFont="1" applyBorder="1" applyAlignment="1">
      <alignment horizontal="center" vertical="center" wrapText="1"/>
    </xf>
    <xf numFmtId="0" fontId="99" fillId="0" borderId="16" xfId="113" applyFont="1" applyFill="1" applyBorder="1" applyAlignment="1">
      <alignment horizontal="center" vertical="center" wrapText="1"/>
      <protection/>
    </xf>
    <xf numFmtId="0" fontId="61" fillId="0" borderId="16" xfId="0" applyNumberFormat="1" applyFont="1" applyFill="1" applyBorder="1" applyAlignment="1" applyProtection="1">
      <alignment horizontal="center" vertical="center" wrapText="1"/>
      <protection/>
    </xf>
    <xf numFmtId="2" fontId="56" fillId="0" borderId="20" xfId="116" applyNumberFormat="1" applyFont="1" applyFill="1" applyBorder="1" applyAlignment="1">
      <alignment horizontal="center" vertical="center" wrapText="1"/>
      <protection/>
    </xf>
    <xf numFmtId="2" fontId="61" fillId="0" borderId="27" xfId="0" applyNumberFormat="1" applyFont="1" applyFill="1" applyBorder="1" applyAlignment="1">
      <alignment horizontal="center" vertical="center" wrapText="1"/>
    </xf>
    <xf numFmtId="2" fontId="61" fillId="0" borderId="16" xfId="0" applyNumberFormat="1" applyFont="1" applyFill="1" applyBorder="1" applyAlignment="1">
      <alignment vertical="center" wrapText="1"/>
    </xf>
    <xf numFmtId="0" fontId="61" fillId="0" borderId="33" xfId="0" applyFont="1" applyFill="1" applyBorder="1" applyAlignment="1">
      <alignment horizontal="center" vertical="center" wrapText="1"/>
    </xf>
    <xf numFmtId="0" fontId="61" fillId="0" borderId="35" xfId="0" applyFont="1" applyFill="1" applyBorder="1" applyAlignment="1">
      <alignment horizontal="center" vertical="center" wrapText="1"/>
    </xf>
    <xf numFmtId="0" fontId="20" fillId="57" borderId="16" xfId="0" applyFont="1" applyFill="1" applyBorder="1" applyAlignment="1">
      <alignment horizontal="center" vertical="center" wrapText="1"/>
    </xf>
    <xf numFmtId="0" fontId="0" fillId="0" borderId="0" xfId="0" applyAlignment="1">
      <alignment horizontal="right"/>
    </xf>
    <xf numFmtId="0" fontId="0" fillId="0" borderId="16" xfId="0" applyBorder="1" applyAlignment="1">
      <alignment horizontal="center" vertical="center" wrapText="1"/>
    </xf>
    <xf numFmtId="0" fontId="0" fillId="57" borderId="16" xfId="0" applyFill="1" applyBorder="1" applyAlignment="1">
      <alignment horizontal="center" vertical="center" wrapText="1"/>
    </xf>
    <xf numFmtId="0" fontId="24" fillId="57" borderId="16" xfId="0" applyFont="1" applyFill="1" applyBorder="1" applyAlignment="1">
      <alignment vertical="center" wrapText="1"/>
    </xf>
    <xf numFmtId="0" fontId="24" fillId="0" borderId="0" xfId="0" applyFont="1" applyAlignment="1">
      <alignment horizontal="left"/>
    </xf>
    <xf numFmtId="0" fontId="1" fillId="0" borderId="16" xfId="0" applyFont="1" applyBorder="1" applyAlignment="1">
      <alignment vertical="center"/>
    </xf>
    <xf numFmtId="0" fontId="1" fillId="0" borderId="16" xfId="0" applyFont="1" applyBorder="1" applyAlignment="1">
      <alignment vertical="center" wrapText="1"/>
    </xf>
    <xf numFmtId="2" fontId="1" fillId="57" borderId="16" xfId="0" applyNumberFormat="1" applyFont="1" applyFill="1" applyBorder="1" applyAlignment="1">
      <alignment vertical="center"/>
    </xf>
    <xf numFmtId="2" fontId="1" fillId="0" borderId="16" xfId="0" applyNumberFormat="1" applyFont="1" applyBorder="1" applyAlignment="1">
      <alignment vertical="center"/>
    </xf>
    <xf numFmtId="0" fontId="20" fillId="0" borderId="16" xfId="0" applyFont="1" applyBorder="1" applyAlignment="1">
      <alignment vertical="center"/>
    </xf>
    <xf numFmtId="0" fontId="20" fillId="0" borderId="16" xfId="0" applyFont="1" applyBorder="1" applyAlignment="1">
      <alignment vertical="center" wrapText="1"/>
    </xf>
    <xf numFmtId="2" fontId="20" fillId="57" borderId="16" xfId="0" applyNumberFormat="1" applyFont="1" applyFill="1" applyBorder="1" applyAlignment="1">
      <alignment vertical="center"/>
    </xf>
    <xf numFmtId="2" fontId="20" fillId="0" borderId="16" xfId="0" applyNumberFormat="1" applyFont="1" applyBorder="1" applyAlignment="1">
      <alignment vertical="center"/>
    </xf>
    <xf numFmtId="0" fontId="1" fillId="57" borderId="16" xfId="0" applyFont="1" applyFill="1" applyBorder="1" applyAlignment="1">
      <alignment vertical="center"/>
    </xf>
    <xf numFmtId="0" fontId="1" fillId="57" borderId="16" xfId="0" applyFont="1" applyFill="1" applyBorder="1" applyAlignment="1">
      <alignment vertical="center" wrapText="1"/>
    </xf>
    <xf numFmtId="0" fontId="2" fillId="0" borderId="16" xfId="114" applyFont="1" applyBorder="1" applyAlignment="1">
      <alignment vertical="center" wrapText="1"/>
      <protection/>
    </xf>
    <xf numFmtId="2" fontId="2" fillId="57" borderId="16" xfId="109" applyNumberFormat="1" applyFont="1" applyFill="1" applyBorder="1" applyAlignment="1">
      <alignment vertical="center"/>
      <protection/>
    </xf>
    <xf numFmtId="2" fontId="2" fillId="0" borderId="16" xfId="109" applyNumberFormat="1" applyFont="1" applyBorder="1" applyAlignment="1">
      <alignment vertical="center"/>
      <protection/>
    </xf>
    <xf numFmtId="2" fontId="20" fillId="0" borderId="16" xfId="0" applyNumberFormat="1" applyFont="1" applyBorder="1" applyAlignment="1">
      <alignment vertical="center"/>
    </xf>
    <xf numFmtId="0" fontId="20" fillId="0" borderId="16" xfId="0" applyFont="1" applyBorder="1" applyAlignment="1">
      <alignment vertical="center"/>
    </xf>
    <xf numFmtId="0" fontId="20" fillId="0" borderId="16" xfId="0" applyFont="1" applyBorder="1" applyAlignment="1">
      <alignment vertical="center" wrapText="1"/>
    </xf>
    <xf numFmtId="2" fontId="20" fillId="57" borderId="16" xfId="0" applyNumberFormat="1" applyFont="1" applyFill="1" applyBorder="1" applyAlignment="1">
      <alignment vertical="center"/>
    </xf>
    <xf numFmtId="2" fontId="2" fillId="57" borderId="16" xfId="114" applyNumberFormat="1" applyFont="1" applyFill="1" applyBorder="1" applyAlignment="1">
      <alignment vertical="center"/>
      <protection/>
    </xf>
    <xf numFmtId="2" fontId="2" fillId="0" borderId="16" xfId="114" applyNumberFormat="1" applyFont="1" applyBorder="1" applyAlignment="1">
      <alignment vertical="center"/>
      <protection/>
    </xf>
    <xf numFmtId="2" fontId="2" fillId="6" borderId="16" xfId="114" applyNumberFormat="1" applyFont="1" applyFill="1" applyBorder="1" applyAlignment="1">
      <alignment vertical="center"/>
      <protection/>
    </xf>
    <xf numFmtId="0" fontId="24" fillId="0" borderId="16" xfId="0" applyFont="1" applyBorder="1" applyAlignment="1" quotePrefix="1">
      <alignment horizontal="center" vertical="center" wrapText="1"/>
    </xf>
    <xf numFmtId="0" fontId="24" fillId="0" borderId="16" xfId="0" applyFont="1" applyBorder="1" applyAlignment="1">
      <alignment horizontal="center" vertical="center" wrapText="1"/>
    </xf>
    <xf numFmtId="0" fontId="20" fillId="0" borderId="16" xfId="0" applyFont="1" applyBorder="1" applyAlignment="1">
      <alignment horizontal="center" vertical="center" wrapText="1"/>
    </xf>
    <xf numFmtId="2" fontId="24" fillId="57" borderId="16" xfId="0" applyNumberFormat="1" applyFont="1" applyFill="1" applyBorder="1" applyAlignment="1">
      <alignment vertical="center" wrapText="1"/>
    </xf>
    <xf numFmtId="2" fontId="24" fillId="0" borderId="16" xfId="0" applyNumberFormat="1" applyFont="1" applyBorder="1" applyAlignment="1">
      <alignment vertical="center" wrapText="1"/>
    </xf>
    <xf numFmtId="0" fontId="0" fillId="0" borderId="16" xfId="0" applyBorder="1" applyAlignment="1" quotePrefix="1">
      <alignment horizontal="center" vertical="center" wrapText="1"/>
    </xf>
    <xf numFmtId="2" fontId="0" fillId="57" borderId="16" xfId="0" applyNumberFormat="1" applyFill="1" applyBorder="1" applyAlignment="1">
      <alignment vertical="center" wrapText="1"/>
    </xf>
    <xf numFmtId="2" fontId="0" fillId="0" borderId="16" xfId="0" applyNumberFormat="1" applyBorder="1" applyAlignment="1">
      <alignment vertical="center" wrapText="1"/>
    </xf>
    <xf numFmtId="0" fontId="24" fillId="57" borderId="16" xfId="0" applyFont="1" applyFill="1" applyBorder="1" applyAlignment="1">
      <alignment horizontal="center" vertical="center" wrapText="1"/>
    </xf>
    <xf numFmtId="0" fontId="24" fillId="57" borderId="16" xfId="0" applyFont="1" applyFill="1" applyBorder="1" applyAlignment="1" quotePrefix="1">
      <alignment horizontal="center" vertical="center" wrapText="1"/>
    </xf>
    <xf numFmtId="0" fontId="24" fillId="0" borderId="16" xfId="0" applyFont="1" applyBorder="1" applyAlignment="1" quotePrefix="1">
      <alignment vertical="center" wrapText="1"/>
    </xf>
    <xf numFmtId="0" fontId="0" fillId="0" borderId="16" xfId="0" applyBorder="1" applyAlignment="1" quotePrefix="1">
      <alignment vertical="center" wrapText="1"/>
    </xf>
    <xf numFmtId="0" fontId="20" fillId="0" borderId="0" xfId="0" applyFont="1" applyAlignment="1">
      <alignment/>
    </xf>
    <xf numFmtId="0" fontId="20" fillId="0" borderId="0" xfId="116" applyFont="1">
      <alignment/>
      <protection/>
    </xf>
    <xf numFmtId="0" fontId="20" fillId="0" borderId="0" xfId="0" applyFont="1" applyAlignment="1">
      <alignment/>
    </xf>
    <xf numFmtId="0" fontId="20" fillId="0" borderId="0" xfId="0" applyFont="1" applyAlignment="1">
      <alignment horizontal="right"/>
    </xf>
    <xf numFmtId="0" fontId="1" fillId="0" borderId="16" xfId="0" applyFont="1" applyBorder="1" applyAlignment="1" quotePrefix="1">
      <alignment horizontal="center" vertical="center" wrapText="1"/>
    </xf>
    <xf numFmtId="0" fontId="1" fillId="0" borderId="16" xfId="0" applyFont="1" applyBorder="1" applyAlignment="1">
      <alignment horizontal="center" vertical="center" wrapText="1"/>
    </xf>
    <xf numFmtId="2" fontId="1" fillId="0" borderId="16" xfId="0" applyNumberFormat="1" applyFont="1" applyBorder="1" applyAlignment="1">
      <alignment horizontal="center" vertical="center" wrapText="1"/>
    </xf>
    <xf numFmtId="2" fontId="1" fillId="0" borderId="16" xfId="0" applyNumberFormat="1" applyFont="1" applyBorder="1" applyAlignment="1" quotePrefix="1">
      <alignment vertical="center" wrapText="1"/>
    </xf>
    <xf numFmtId="2" fontId="1" fillId="57" borderId="16" xfId="0" applyNumberFormat="1" applyFont="1" applyFill="1" applyBorder="1" applyAlignment="1">
      <alignment vertical="center" wrapText="1"/>
    </xf>
    <xf numFmtId="2" fontId="1" fillId="0" borderId="16" xfId="0" applyNumberFormat="1" applyFont="1" applyBorder="1" applyAlignment="1">
      <alignment vertical="center" wrapText="1"/>
    </xf>
    <xf numFmtId="2" fontId="1" fillId="0" borderId="16" xfId="0" applyNumberFormat="1" applyFont="1" applyBorder="1" applyAlignment="1" quotePrefix="1">
      <alignment horizontal="center" vertical="center" wrapText="1"/>
    </xf>
    <xf numFmtId="0" fontId="20" fillId="0" borderId="16" xfId="0" applyFont="1" applyBorder="1" applyAlignment="1" quotePrefix="1">
      <alignment horizontal="center" vertical="center" wrapText="1"/>
    </xf>
    <xf numFmtId="2" fontId="20" fillId="0" borderId="16" xfId="0" applyNumberFormat="1" applyFont="1" applyBorder="1" applyAlignment="1" quotePrefix="1">
      <alignment horizontal="center" vertical="center" wrapText="1"/>
    </xf>
    <xf numFmtId="2" fontId="20" fillId="0" borderId="16" xfId="0" applyNumberFormat="1" applyFont="1" applyBorder="1" applyAlignment="1" quotePrefix="1">
      <alignment vertical="center" wrapText="1"/>
    </xf>
    <xf numFmtId="2" fontId="20" fillId="57" borderId="16" xfId="0" applyNumberFormat="1" applyFont="1" applyFill="1" applyBorder="1" applyAlignment="1">
      <alignment vertical="center" wrapText="1"/>
    </xf>
    <xf numFmtId="2" fontId="20" fillId="0" borderId="16" xfId="0" applyNumberFormat="1" applyFont="1" applyBorder="1" applyAlignment="1">
      <alignment vertical="center" wrapText="1"/>
    </xf>
    <xf numFmtId="2" fontId="2" fillId="0" borderId="16" xfId="116" applyNumberFormat="1" applyFont="1" applyBorder="1" applyAlignment="1" quotePrefix="1">
      <alignment vertical="center" wrapText="1"/>
      <protection/>
    </xf>
    <xf numFmtId="2" fontId="2" fillId="57" borderId="16" xfId="116" applyNumberFormat="1" applyFont="1" applyFill="1" applyBorder="1" applyAlignment="1">
      <alignment vertical="center" wrapText="1"/>
      <protection/>
    </xf>
    <xf numFmtId="2" fontId="2" fillId="0" borderId="16" xfId="116" applyNumberFormat="1" applyFont="1" applyBorder="1" applyAlignment="1">
      <alignment vertical="center" wrapText="1"/>
      <protection/>
    </xf>
    <xf numFmtId="2" fontId="1" fillId="0" borderId="16" xfId="116" applyNumberFormat="1" applyFont="1" applyBorder="1" applyAlignment="1">
      <alignment vertical="center" wrapText="1"/>
      <protection/>
    </xf>
    <xf numFmtId="2" fontId="1" fillId="57" borderId="16" xfId="116" applyNumberFormat="1" applyFont="1" applyFill="1" applyBorder="1" applyAlignment="1">
      <alignment vertical="center" wrapText="1"/>
      <protection/>
    </xf>
    <xf numFmtId="2" fontId="2" fillId="0" borderId="16" xfId="117" applyNumberFormat="1" applyFont="1" applyBorder="1" applyAlignment="1" quotePrefix="1">
      <alignment vertical="center" wrapText="1"/>
      <protection/>
    </xf>
    <xf numFmtId="2" fontId="2" fillId="57" borderId="16" xfId="117" applyNumberFormat="1" applyFont="1" applyFill="1" applyBorder="1" applyAlignment="1">
      <alignment vertical="center" wrapText="1"/>
      <protection/>
    </xf>
    <xf numFmtId="2" fontId="1" fillId="0" borderId="16" xfId="117" applyNumberFormat="1" applyFont="1" applyBorder="1" applyAlignment="1">
      <alignment vertical="center" wrapText="1"/>
      <protection/>
    </xf>
    <xf numFmtId="2" fontId="2" fillId="0" borderId="16" xfId="117" applyNumberFormat="1" applyFont="1" applyBorder="1" applyAlignment="1">
      <alignment vertical="center" wrapText="1"/>
      <protection/>
    </xf>
    <xf numFmtId="2" fontId="1" fillId="0" borderId="16" xfId="110" applyNumberFormat="1" applyFont="1" applyBorder="1" applyAlignment="1">
      <alignment vertical="center" wrapText="1"/>
      <protection/>
    </xf>
    <xf numFmtId="2" fontId="1" fillId="57" borderId="16" xfId="110" applyNumberFormat="1" applyFont="1" applyFill="1" applyBorder="1" applyAlignment="1">
      <alignment vertical="center" wrapText="1"/>
      <protection/>
    </xf>
    <xf numFmtId="2" fontId="2" fillId="57" borderId="16" xfId="110" applyNumberFormat="1" applyFont="1" applyFill="1" applyBorder="1" applyAlignment="1">
      <alignment vertical="center" wrapText="1"/>
      <protection/>
    </xf>
    <xf numFmtId="0" fontId="1" fillId="57" borderId="16" xfId="0" applyFont="1" applyFill="1" applyBorder="1" applyAlignment="1">
      <alignment horizontal="center" vertical="center" wrapText="1"/>
    </xf>
    <xf numFmtId="0" fontId="1" fillId="57" borderId="16" xfId="0" applyFont="1" applyFill="1" applyBorder="1" applyAlignment="1" quotePrefix="1">
      <alignment horizontal="center" vertical="center" wrapText="1"/>
    </xf>
    <xf numFmtId="2" fontId="1" fillId="57" borderId="16" xfId="0" applyNumberFormat="1" applyFont="1" applyFill="1" applyBorder="1" applyAlignment="1">
      <alignment horizontal="center" vertical="center" wrapText="1"/>
    </xf>
    <xf numFmtId="0" fontId="1" fillId="0" borderId="0" xfId="0" applyFont="1" applyAlignment="1">
      <alignment horizontal="left"/>
    </xf>
    <xf numFmtId="0" fontId="2" fillId="0" borderId="16" xfId="118" applyFont="1" applyBorder="1" applyAlignment="1">
      <alignment horizontal="left" vertical="center" wrapText="1"/>
      <protection/>
    </xf>
    <xf numFmtId="2" fontId="3" fillId="0" borderId="16" xfId="0" applyNumberFormat="1" applyFont="1" applyBorder="1" applyAlignment="1">
      <alignment vertical="center" wrapText="1"/>
    </xf>
    <xf numFmtId="2" fontId="2" fillId="0" borderId="16" xfId="116" applyNumberFormat="1" applyFont="1" applyFill="1" applyBorder="1" applyAlignment="1">
      <alignment vertical="center" wrapText="1"/>
      <protection/>
    </xf>
    <xf numFmtId="2" fontId="2" fillId="0" borderId="16" xfId="0" applyNumberFormat="1" applyFont="1" applyFill="1" applyBorder="1" applyAlignment="1">
      <alignment vertical="center" wrapText="1"/>
    </xf>
    <xf numFmtId="2" fontId="2" fillId="57" borderId="16" xfId="0" applyNumberFormat="1" applyFont="1" applyFill="1" applyBorder="1" applyAlignment="1">
      <alignment vertical="center" wrapText="1"/>
    </xf>
    <xf numFmtId="2" fontId="2" fillId="0" borderId="16" xfId="0" applyNumberFormat="1" applyFont="1" applyBorder="1" applyAlignment="1">
      <alignment vertical="center" wrapText="1"/>
    </xf>
    <xf numFmtId="2" fontId="20" fillId="57" borderId="16" xfId="0" applyNumberFormat="1" applyFont="1" applyFill="1" applyBorder="1" applyAlignment="1">
      <alignment vertical="center" wrapText="1"/>
    </xf>
    <xf numFmtId="0" fontId="19" fillId="0" borderId="0" xfId="114" applyFont="1" applyAlignment="1">
      <alignment horizontal="left" vertical="center" wrapText="1"/>
      <protection/>
    </xf>
    <xf numFmtId="0" fontId="19" fillId="0" borderId="0" xfId="114" applyAlignment="1">
      <alignment horizontal="left" vertical="center" wrapText="1"/>
      <protection/>
    </xf>
    <xf numFmtId="0" fontId="24" fillId="0" borderId="0" xfId="114" applyFont="1" applyAlignment="1">
      <alignment horizontal="center"/>
      <protection/>
    </xf>
    <xf numFmtId="0" fontId="19" fillId="0" borderId="0" xfId="114" applyAlignment="1">
      <alignment horizontal="center"/>
      <protection/>
    </xf>
    <xf numFmtId="0" fontId="0" fillId="0" borderId="16" xfId="0" applyBorder="1" applyAlignment="1">
      <alignment horizontal="center" vertical="center" wrapText="1"/>
    </xf>
    <xf numFmtId="0" fontId="0" fillId="57" borderId="16" xfId="0" applyFill="1" applyBorder="1" applyAlignment="1">
      <alignment horizontal="center" vertical="center" wrapText="1"/>
    </xf>
    <xf numFmtId="0" fontId="24" fillId="0" borderId="0" xfId="115" applyFont="1" applyAlignment="1">
      <alignment horizontal="center"/>
      <protection/>
    </xf>
    <xf numFmtId="0" fontId="19" fillId="0" borderId="0" xfId="115" applyAlignment="1">
      <alignment horizontal="center"/>
      <protection/>
    </xf>
    <xf numFmtId="0" fontId="20" fillId="0" borderId="0" xfId="116" applyFont="1" applyAlignment="1">
      <alignment horizontal="left" vertical="center" wrapText="1"/>
      <protection/>
    </xf>
    <xf numFmtId="0" fontId="20" fillId="0" borderId="20" xfId="116" applyFont="1" applyBorder="1" applyAlignment="1">
      <alignment horizontal="center" vertical="center" wrapText="1"/>
      <protection/>
    </xf>
    <xf numFmtId="0" fontId="20" fillId="0" borderId="19" xfId="116" applyFont="1" applyBorder="1" applyAlignment="1">
      <alignment horizontal="center" vertical="center" wrapText="1"/>
      <protection/>
    </xf>
    <xf numFmtId="0" fontId="20" fillId="0" borderId="27" xfId="116" applyFont="1" applyBorder="1" applyAlignment="1">
      <alignment horizontal="center" vertical="center" wrapText="1"/>
      <protection/>
    </xf>
    <xf numFmtId="0" fontId="20" fillId="0" borderId="16" xfId="0" applyFont="1" applyBorder="1" applyAlignment="1">
      <alignment horizontal="center" vertical="center" wrapText="1"/>
    </xf>
    <xf numFmtId="0" fontId="1" fillId="0" borderId="0" xfId="0" applyFont="1" applyAlignment="1">
      <alignment horizontal="center"/>
    </xf>
    <xf numFmtId="0" fontId="20" fillId="0" borderId="0" xfId="0" applyFont="1" applyAlignment="1">
      <alignment horizontal="center"/>
    </xf>
    <xf numFmtId="0" fontId="1" fillId="0" borderId="0" xfId="116" applyFont="1" applyAlignment="1">
      <alignment horizontal="center"/>
      <protection/>
    </xf>
    <xf numFmtId="0" fontId="20" fillId="0" borderId="0" xfId="116" applyFont="1" applyAlignment="1">
      <alignment horizontal="center"/>
      <protection/>
    </xf>
    <xf numFmtId="0" fontId="20" fillId="57" borderId="16" xfId="0" applyFont="1" applyFill="1" applyBorder="1" applyAlignment="1">
      <alignment horizontal="center" vertical="center" wrapText="1"/>
    </xf>
    <xf numFmtId="0" fontId="95" fillId="0" borderId="16" xfId="0" applyFont="1" applyBorder="1" applyAlignment="1">
      <alignment horizontal="center" vertical="center" wrapText="1"/>
    </xf>
    <xf numFmtId="0" fontId="24" fillId="0" borderId="0" xfId="0" applyFont="1" applyAlignment="1">
      <alignment horizontal="center"/>
    </xf>
    <xf numFmtId="0" fontId="0" fillId="0" borderId="0" xfId="0" applyAlignment="1">
      <alignment horizontal="center"/>
    </xf>
    <xf numFmtId="0" fontId="19" fillId="0" borderId="0" xfId="116" applyFont="1" applyAlignment="1">
      <alignment horizontal="left" vertical="center" wrapText="1"/>
      <protection/>
    </xf>
    <xf numFmtId="0" fontId="19" fillId="0" borderId="0" xfId="116" applyAlignment="1">
      <alignment horizontal="left" vertical="center" wrapText="1"/>
      <protection/>
    </xf>
    <xf numFmtId="0" fontId="94" fillId="0" borderId="28" xfId="106" applyFont="1" applyBorder="1" applyAlignment="1">
      <alignment horizontal="center" wrapText="1"/>
      <protection/>
    </xf>
    <xf numFmtId="0" fontId="94" fillId="0" borderId="33" xfId="106" applyFont="1" applyBorder="1" applyAlignment="1">
      <alignment horizontal="center" wrapText="1"/>
      <protection/>
    </xf>
    <xf numFmtId="0" fontId="65" fillId="0" borderId="28" xfId="0" applyFont="1" applyBorder="1" applyAlignment="1">
      <alignment horizontal="center" wrapText="1"/>
    </xf>
    <xf numFmtId="0" fontId="65" fillId="0" borderId="35" xfId="0" applyFont="1" applyBorder="1" applyAlignment="1">
      <alignment horizontal="center" wrapText="1"/>
    </xf>
    <xf numFmtId="0" fontId="67" fillId="0" borderId="34" xfId="106" applyFont="1" applyBorder="1" applyAlignment="1">
      <alignment horizontal="center" wrapText="1"/>
      <protection/>
    </xf>
    <xf numFmtId="0" fontId="67" fillId="0" borderId="28" xfId="106" applyFont="1" applyBorder="1" applyAlignment="1">
      <alignment horizontal="center" wrapText="1"/>
      <protection/>
    </xf>
    <xf numFmtId="2" fontId="40" fillId="0" borderId="16" xfId="0" applyNumberFormat="1" applyFont="1" applyBorder="1" applyAlignment="1">
      <alignment horizontal="right" wrapText="1"/>
    </xf>
    <xf numFmtId="0" fontId="66" fillId="0" borderId="28" xfId="0" applyFont="1" applyBorder="1" applyAlignment="1">
      <alignment horizontal="center" wrapText="1"/>
    </xf>
    <xf numFmtId="0" fontId="66" fillId="0" borderId="35" xfId="0" applyFont="1" applyBorder="1" applyAlignment="1">
      <alignment horizontal="center" wrapText="1"/>
    </xf>
    <xf numFmtId="0" fontId="65" fillId="0" borderId="28" xfId="0" applyFont="1" applyFill="1" applyBorder="1" applyAlignment="1">
      <alignment horizontal="center" wrapText="1"/>
    </xf>
    <xf numFmtId="0" fontId="65" fillId="0" borderId="35" xfId="0" applyFont="1" applyFill="1" applyBorder="1" applyAlignment="1">
      <alignment horizontal="center" wrapText="1"/>
    </xf>
    <xf numFmtId="0" fontId="56" fillId="0" borderId="0" xfId="0" applyNumberFormat="1" applyFont="1" applyFill="1" applyAlignment="1" applyProtection="1">
      <alignment horizontal="right" vertical="center" wrapText="1"/>
      <protection/>
    </xf>
    <xf numFmtId="0" fontId="64" fillId="55" borderId="28" xfId="0" applyFont="1" applyFill="1" applyBorder="1" applyAlignment="1">
      <alignment horizontal="center" vertical="center" wrapText="1"/>
    </xf>
    <xf numFmtId="0" fontId="64" fillId="55" borderId="35" xfId="0" applyFont="1" applyFill="1" applyBorder="1" applyAlignment="1">
      <alignment horizontal="center" vertical="center" wrapText="1"/>
    </xf>
    <xf numFmtId="0" fontId="57" fillId="0" borderId="0" xfId="0" applyFont="1" applyAlignment="1">
      <alignment horizontal="center" vertical="center" wrapText="1"/>
    </xf>
    <xf numFmtId="0" fontId="61" fillId="55" borderId="70" xfId="0" applyFont="1" applyFill="1" applyBorder="1" applyAlignment="1" applyProtection="1">
      <alignment horizontal="center" vertical="center" wrapText="1"/>
      <protection locked="0"/>
    </xf>
    <xf numFmtId="0" fontId="61" fillId="55" borderId="67" xfId="0" applyFont="1" applyFill="1" applyBorder="1" applyAlignment="1" applyProtection="1">
      <alignment horizontal="center" vertical="center" wrapText="1"/>
      <protection locked="0"/>
    </xf>
    <xf numFmtId="0" fontId="61" fillId="55" borderId="69" xfId="0" applyFont="1" applyFill="1" applyBorder="1" applyAlignment="1" applyProtection="1">
      <alignment horizontal="center" vertical="center" wrapText="1"/>
      <protection locked="0"/>
    </xf>
    <xf numFmtId="0" fontId="61" fillId="55" borderId="71" xfId="0" applyFont="1" applyFill="1" applyBorder="1" applyAlignment="1" applyProtection="1">
      <alignment horizontal="center" vertical="center" wrapText="1"/>
      <protection locked="0"/>
    </xf>
    <xf numFmtId="0" fontId="61" fillId="55" borderId="0" xfId="0" applyFont="1" applyFill="1" applyBorder="1" applyAlignment="1" applyProtection="1">
      <alignment horizontal="center" vertical="center" wrapText="1"/>
      <protection locked="0"/>
    </xf>
    <xf numFmtId="0" fontId="61" fillId="55" borderId="32" xfId="0" applyFont="1" applyFill="1" applyBorder="1" applyAlignment="1" applyProtection="1">
      <alignment horizontal="center" vertical="center" wrapText="1"/>
      <protection locked="0"/>
    </xf>
    <xf numFmtId="0" fontId="61" fillId="55" borderId="54" xfId="0" applyFont="1" applyFill="1" applyBorder="1" applyAlignment="1" applyProtection="1">
      <alignment horizontal="center" vertical="center" wrapText="1"/>
      <protection locked="0"/>
    </xf>
    <xf numFmtId="0" fontId="61" fillId="55" borderId="31" xfId="0" applyFont="1" applyFill="1" applyBorder="1" applyAlignment="1" applyProtection="1">
      <alignment horizontal="center" vertical="center" wrapText="1"/>
      <protection locked="0"/>
    </xf>
    <xf numFmtId="0" fontId="61" fillId="55" borderId="38" xfId="0" applyFont="1" applyFill="1" applyBorder="1" applyAlignment="1" applyProtection="1">
      <alignment horizontal="center" vertical="center" wrapText="1"/>
      <protection locked="0"/>
    </xf>
    <xf numFmtId="0" fontId="62" fillId="0" borderId="20" xfId="0" applyFont="1" applyBorder="1" applyAlignment="1">
      <alignment horizontal="center" vertical="center" wrapText="1"/>
    </xf>
    <xf numFmtId="0" fontId="62" fillId="0" borderId="19" xfId="0" applyFont="1" applyBorder="1" applyAlignment="1">
      <alignment horizontal="center" vertical="center" wrapText="1"/>
    </xf>
    <xf numFmtId="0" fontId="62" fillId="0" borderId="27" xfId="0" applyFont="1" applyBorder="1" applyAlignment="1">
      <alignment horizontal="center" vertical="center" wrapText="1"/>
    </xf>
    <xf numFmtId="0" fontId="63" fillId="0" borderId="28" xfId="0" applyFont="1" applyBorder="1" applyAlignment="1">
      <alignment horizontal="center" vertical="center" wrapText="1"/>
    </xf>
    <xf numFmtId="0" fontId="63" fillId="0" borderId="33" xfId="0" applyFont="1" applyBorder="1" applyAlignment="1">
      <alignment horizontal="center" vertical="center" wrapText="1"/>
    </xf>
    <xf numFmtId="0" fontId="64" fillId="55" borderId="70" xfId="0" applyFont="1" applyFill="1" applyBorder="1" applyAlignment="1">
      <alignment horizontal="center" vertical="center" wrapText="1"/>
    </xf>
    <xf numFmtId="0" fontId="64" fillId="55" borderId="67" xfId="0" applyFont="1" applyFill="1" applyBorder="1" applyAlignment="1">
      <alignment horizontal="center" vertical="center" wrapText="1"/>
    </xf>
    <xf numFmtId="0" fontId="64" fillId="55" borderId="69" xfId="0" applyFont="1" applyFill="1" applyBorder="1" applyAlignment="1">
      <alignment horizontal="center" vertical="center" wrapText="1"/>
    </xf>
    <xf numFmtId="0" fontId="64" fillId="55" borderId="54" xfId="0" applyFont="1" applyFill="1" applyBorder="1" applyAlignment="1">
      <alignment horizontal="center" vertical="center" wrapText="1"/>
    </xf>
    <xf numFmtId="0" fontId="64" fillId="55" borderId="31" xfId="0" applyFont="1" applyFill="1" applyBorder="1" applyAlignment="1">
      <alignment horizontal="center" vertical="center" wrapText="1"/>
    </xf>
    <xf numFmtId="0" fontId="64" fillId="55" borderId="38" xfId="0" applyFont="1" applyFill="1" applyBorder="1" applyAlignment="1">
      <alignment horizontal="center" vertical="center" wrapText="1"/>
    </xf>
    <xf numFmtId="0" fontId="61" fillId="0" borderId="28" xfId="0" applyFont="1" applyBorder="1" applyAlignment="1">
      <alignment horizontal="center" vertical="center" wrapText="1"/>
    </xf>
    <xf numFmtId="0" fontId="61" fillId="0" borderId="35" xfId="0" applyFont="1" applyBorder="1" applyAlignment="1">
      <alignment horizontal="center" vertical="center" wrapText="1"/>
    </xf>
    <xf numFmtId="0" fontId="64" fillId="55" borderId="33" xfId="0" applyFont="1" applyFill="1" applyBorder="1" applyAlignment="1">
      <alignment horizontal="center" vertical="center" wrapText="1"/>
    </xf>
    <xf numFmtId="0" fontId="81" fillId="0" borderId="0" xfId="0" applyFont="1" applyAlignment="1">
      <alignment horizontal="left"/>
    </xf>
    <xf numFmtId="0" fontId="67" fillId="0" borderId="33" xfId="106" applyFont="1" applyBorder="1" applyAlignment="1">
      <alignment horizontal="center" wrapText="1"/>
      <protection/>
    </xf>
    <xf numFmtId="1" fontId="40" fillId="0" borderId="16" xfId="0" applyNumberFormat="1" applyFont="1" applyBorder="1" applyAlignment="1">
      <alignment horizontal="right" wrapText="1"/>
    </xf>
    <xf numFmtId="0" fontId="40" fillId="0" borderId="16" xfId="0" applyFont="1" applyBorder="1" applyAlignment="1">
      <alignment horizontal="right" wrapText="1"/>
    </xf>
    <xf numFmtId="0" fontId="67" fillId="0" borderId="16" xfId="106" applyFont="1" applyBorder="1" applyAlignment="1">
      <alignment horizontal="center" wrapText="1"/>
      <protection/>
    </xf>
    <xf numFmtId="0" fontId="68" fillId="0" borderId="16" xfId="106" applyFont="1" applyBorder="1" applyAlignment="1">
      <alignment horizontal="center"/>
      <protection/>
    </xf>
    <xf numFmtId="0" fontId="68" fillId="0" borderId="28" xfId="106" applyFont="1" applyBorder="1" applyAlignment="1">
      <alignment horizontal="center"/>
      <protection/>
    </xf>
    <xf numFmtId="0" fontId="80" fillId="0" borderId="0" xfId="0" applyFont="1" applyAlignment="1">
      <alignment horizontal="left"/>
    </xf>
    <xf numFmtId="0" fontId="36" fillId="0" borderId="0" xfId="0" applyFont="1" applyAlignment="1">
      <alignment horizontal="left"/>
    </xf>
    <xf numFmtId="0" fontId="30" fillId="0" borderId="24" xfId="0" applyFont="1" applyBorder="1" applyAlignment="1">
      <alignment horizontal="center" vertical="center" wrapText="1"/>
    </xf>
    <xf numFmtId="0" fontId="30" fillId="0" borderId="19" xfId="0" applyFont="1" applyBorder="1" applyAlignment="1">
      <alignment horizontal="center" vertical="center" wrapText="1"/>
    </xf>
    <xf numFmtId="0" fontId="31" fillId="0" borderId="72" xfId="0" applyFont="1" applyFill="1" applyBorder="1" applyAlignment="1">
      <alignment horizontal="center" vertical="center" wrapText="1"/>
    </xf>
    <xf numFmtId="0" fontId="31" fillId="0" borderId="53" xfId="0" applyFont="1" applyFill="1" applyBorder="1" applyAlignment="1">
      <alignment horizontal="center" vertical="center" wrapText="1"/>
    </xf>
    <xf numFmtId="0" fontId="34" fillId="0" borderId="0" xfId="0" applyFont="1" applyAlignment="1">
      <alignment horizontal="center" wrapText="1"/>
    </xf>
    <xf numFmtId="0" fontId="41" fillId="0" borderId="28" xfId="0" applyFont="1" applyBorder="1" applyAlignment="1">
      <alignment horizontal="left"/>
    </xf>
    <xf numFmtId="0" fontId="41" fillId="0" borderId="33" xfId="0" applyFont="1" applyBorder="1" applyAlignment="1">
      <alignment horizontal="left"/>
    </xf>
    <xf numFmtId="0" fontId="41" fillId="0" borderId="35" xfId="0" applyFont="1" applyBorder="1" applyAlignment="1">
      <alignment horizontal="left"/>
    </xf>
    <xf numFmtId="0" fontId="18" fillId="0" borderId="36" xfId="0" applyFont="1" applyBorder="1" applyAlignment="1">
      <alignment horizontal="center" vertical="center" wrapText="1"/>
    </xf>
    <xf numFmtId="0" fontId="18" fillId="0" borderId="73" xfId="0" applyFont="1" applyBorder="1" applyAlignment="1">
      <alignment horizontal="center" vertical="center" wrapText="1"/>
    </xf>
    <xf numFmtId="0" fontId="25" fillId="0" borderId="61" xfId="0" applyFont="1" applyBorder="1" applyAlignment="1">
      <alignment horizontal="center" wrapText="1"/>
    </xf>
    <xf numFmtId="0" fontId="25" fillId="0" borderId="59" xfId="0" applyFont="1" applyBorder="1" applyAlignment="1">
      <alignment horizontal="center" wrapText="1"/>
    </xf>
    <xf numFmtId="0" fontId="19" fillId="0" borderId="0" xfId="0" applyFont="1" applyAlignment="1">
      <alignment horizontal="center"/>
    </xf>
    <xf numFmtId="0" fontId="18" fillId="0" borderId="0" xfId="0" applyFont="1" applyAlignment="1">
      <alignment horizontal="center"/>
    </xf>
    <xf numFmtId="0" fontId="25" fillId="0" borderId="72" xfId="0" applyFont="1" applyBorder="1" applyAlignment="1">
      <alignment horizontal="center" vertical="center" wrapText="1"/>
    </xf>
    <xf numFmtId="0" fontId="25" fillId="0" borderId="53" xfId="0" applyFont="1" applyBorder="1" applyAlignment="1">
      <alignment horizontal="center" vertical="center" wrapText="1"/>
    </xf>
    <xf numFmtId="0" fontId="25" fillId="0" borderId="74" xfId="0" applyFont="1" applyBorder="1" applyAlignment="1">
      <alignment horizontal="center"/>
    </xf>
    <xf numFmtId="0" fontId="25" fillId="0" borderId="0" xfId="0" applyFont="1" applyBorder="1" applyAlignment="1">
      <alignment horizontal="center"/>
    </xf>
    <xf numFmtId="0" fontId="32" fillId="0" borderId="72" xfId="0" applyFont="1" applyFill="1" applyBorder="1" applyAlignment="1">
      <alignment horizontal="center" vertical="center" wrapText="1"/>
    </xf>
    <xf numFmtId="0" fontId="32" fillId="0" borderId="75" xfId="0" applyFont="1" applyFill="1" applyBorder="1" applyAlignment="1">
      <alignment horizontal="center" vertical="center" wrapText="1"/>
    </xf>
    <xf numFmtId="0" fontId="30" fillId="0" borderId="61" xfId="0" applyFont="1" applyBorder="1" applyAlignment="1">
      <alignment horizontal="center" vertical="center" wrapText="1"/>
    </xf>
    <xf numFmtId="0" fontId="30" fillId="0" borderId="70" xfId="0" applyFont="1" applyBorder="1" applyAlignment="1">
      <alignment horizontal="center" vertical="center" wrapText="1"/>
    </xf>
    <xf numFmtId="0" fontId="34" fillId="0" borderId="74" xfId="0" applyFont="1" applyBorder="1" applyAlignment="1">
      <alignment horizontal="center"/>
    </xf>
    <xf numFmtId="0" fontId="34" fillId="0" borderId="0" xfId="0" applyFont="1" applyAlignment="1">
      <alignment horizontal="center"/>
    </xf>
    <xf numFmtId="0" fontId="34" fillId="0" borderId="74" xfId="0" applyFont="1" applyBorder="1" applyAlignment="1">
      <alignment horizontal="left" vertical="top" wrapText="1"/>
    </xf>
    <xf numFmtId="0" fontId="34" fillId="0" borderId="0" xfId="0" applyFont="1" applyBorder="1" applyAlignment="1">
      <alignment horizontal="left" vertical="top" wrapText="1"/>
    </xf>
    <xf numFmtId="0" fontId="85" fillId="0" borderId="0" xfId="0" applyFont="1" applyAlignment="1">
      <alignment horizontal="left"/>
    </xf>
    <xf numFmtId="0" fontId="75" fillId="0" borderId="57" xfId="119" applyFont="1" applyBorder="1" applyAlignment="1">
      <alignment horizontal="center" vertical="center" wrapText="1"/>
      <protection/>
    </xf>
    <xf numFmtId="0" fontId="75" fillId="0" borderId="49" xfId="119" applyFont="1" applyBorder="1" applyAlignment="1">
      <alignment horizontal="center" vertical="center" wrapText="1"/>
      <protection/>
    </xf>
    <xf numFmtId="0" fontId="75" fillId="0" borderId="56" xfId="119" applyFont="1" applyBorder="1" applyAlignment="1">
      <alignment horizontal="center" vertical="center" wrapText="1"/>
      <protection/>
    </xf>
    <xf numFmtId="0" fontId="75" fillId="0" borderId="16" xfId="119" applyFont="1" applyBorder="1" applyAlignment="1">
      <alignment horizontal="center" vertical="center" wrapText="1"/>
      <protection/>
    </xf>
    <xf numFmtId="0" fontId="75" fillId="0" borderId="47" xfId="119" applyFont="1" applyBorder="1" applyAlignment="1">
      <alignment horizontal="center" vertical="center" wrapText="1"/>
      <protection/>
    </xf>
    <xf numFmtId="0" fontId="75" fillId="0" borderId="55" xfId="119" applyFont="1" applyBorder="1" applyAlignment="1">
      <alignment horizontal="center" vertical="center" wrapText="1"/>
      <protection/>
    </xf>
    <xf numFmtId="0" fontId="75" fillId="0" borderId="34" xfId="119" applyFont="1" applyBorder="1" applyAlignment="1">
      <alignment horizontal="center" vertical="center" wrapText="1"/>
      <protection/>
    </xf>
    <xf numFmtId="0" fontId="75" fillId="0" borderId="45" xfId="119" applyFont="1" applyBorder="1" applyAlignment="1">
      <alignment horizontal="center" vertical="center" wrapText="1"/>
      <protection/>
    </xf>
    <xf numFmtId="0" fontId="76" fillId="0" borderId="69" xfId="119" applyFont="1" applyBorder="1" applyAlignment="1">
      <alignment horizontal="center"/>
      <protection/>
    </xf>
    <xf numFmtId="0" fontId="76" fillId="0" borderId="20" xfId="119" applyFont="1" applyBorder="1" applyAlignment="1">
      <alignment horizontal="center"/>
      <protection/>
    </xf>
    <xf numFmtId="0" fontId="76" fillId="0" borderId="76" xfId="119" applyFont="1" applyBorder="1" applyAlignment="1">
      <alignment horizontal="center"/>
      <protection/>
    </xf>
    <xf numFmtId="0" fontId="75" fillId="0" borderId="21" xfId="119" applyFont="1" applyBorder="1" applyAlignment="1">
      <alignment horizontal="center"/>
      <protection/>
    </xf>
    <xf numFmtId="0" fontId="75" fillId="0" borderId="22" xfId="119" applyFont="1" applyBorder="1" applyAlignment="1">
      <alignment horizontal="center"/>
      <protection/>
    </xf>
    <xf numFmtId="0" fontId="75" fillId="0" borderId="77" xfId="119" applyFont="1" applyBorder="1" applyAlignment="1">
      <alignment horizontal="center"/>
      <protection/>
    </xf>
    <xf numFmtId="0" fontId="75" fillId="0" borderId="64" xfId="119" applyFont="1" applyBorder="1" applyAlignment="1">
      <alignment horizontal="center"/>
      <protection/>
    </xf>
    <xf numFmtId="0" fontId="75" fillId="0" borderId="78" xfId="119" applyFont="1" applyBorder="1" applyAlignment="1">
      <alignment horizontal="center"/>
      <protection/>
    </xf>
    <xf numFmtId="0" fontId="75" fillId="0" borderId="67" xfId="119" applyFont="1" applyBorder="1" applyAlignment="1">
      <alignment horizontal="center"/>
      <protection/>
    </xf>
    <xf numFmtId="0" fontId="75" fillId="0" borderId="66" xfId="119" applyFont="1" applyBorder="1" applyAlignment="1">
      <alignment horizontal="center"/>
      <protection/>
    </xf>
    <xf numFmtId="0" fontId="75" fillId="0" borderId="41" xfId="119" applyFont="1" applyBorder="1" applyAlignment="1">
      <alignment horizontal="center"/>
      <protection/>
    </xf>
    <xf numFmtId="0" fontId="75" fillId="0" borderId="69" xfId="119" applyFont="1" applyBorder="1" applyAlignment="1">
      <alignment horizontal="center"/>
      <protection/>
    </xf>
    <xf numFmtId="0" fontId="77" fillId="0" borderId="26" xfId="119" applyFont="1" applyBorder="1" applyAlignment="1">
      <alignment horizontal="center"/>
      <protection/>
    </xf>
    <xf numFmtId="0" fontId="77" fillId="0" borderId="23" xfId="119" applyFont="1" applyBorder="1" applyAlignment="1">
      <alignment horizontal="center"/>
      <protection/>
    </xf>
    <xf numFmtId="0" fontId="77" fillId="0" borderId="79" xfId="119" applyFont="1" applyBorder="1" applyAlignment="1">
      <alignment horizontal="center"/>
      <protection/>
    </xf>
    <xf numFmtId="0" fontId="77" fillId="0" borderId="65" xfId="119" applyFont="1" applyBorder="1" applyAlignment="1">
      <alignment horizontal="center"/>
      <protection/>
    </xf>
    <xf numFmtId="0" fontId="80" fillId="0" borderId="0" xfId="119" applyFont="1" applyAlignment="1">
      <alignment horizontal="center"/>
      <protection/>
    </xf>
    <xf numFmtId="0" fontId="77" fillId="0" borderId="0" xfId="119" applyFont="1" applyAlignment="1">
      <alignment horizontal="center"/>
      <protection/>
    </xf>
    <xf numFmtId="0" fontId="76" fillId="0" borderId="28" xfId="119" applyFont="1" applyBorder="1" applyAlignment="1">
      <alignment horizontal="center" vertical="center" wrapText="1"/>
      <protection/>
    </xf>
    <xf numFmtId="0" fontId="76" fillId="0" borderId="35" xfId="119" applyFont="1" applyBorder="1" applyAlignment="1">
      <alignment horizontal="center" vertical="center" wrapText="1"/>
      <protection/>
    </xf>
    <xf numFmtId="0" fontId="77" fillId="0" borderId="16" xfId="119" applyFont="1" applyBorder="1" applyAlignment="1">
      <alignment/>
      <protection/>
    </xf>
    <xf numFmtId="0" fontId="77" fillId="0" borderId="16" xfId="119" applyFont="1" applyBorder="1" applyAlignment="1">
      <alignment horizontal="center"/>
      <protection/>
    </xf>
    <xf numFmtId="0" fontId="75" fillId="0" borderId="80" xfId="119" applyFont="1" applyBorder="1" applyAlignment="1">
      <alignment horizontal="center" vertical="center" wrapText="1"/>
      <protection/>
    </xf>
    <xf numFmtId="0" fontId="75" fillId="0" borderId="18" xfId="119" applyFont="1" applyBorder="1" applyAlignment="1">
      <alignment horizontal="center" vertical="center" wrapText="1"/>
      <protection/>
    </xf>
    <xf numFmtId="0" fontId="75" fillId="0" borderId="30" xfId="119" applyFont="1" applyBorder="1" applyAlignment="1">
      <alignment horizontal="center" vertical="center" wrapText="1"/>
      <protection/>
    </xf>
    <xf numFmtId="0" fontId="77" fillId="0" borderId="81" xfId="119" applyFont="1" applyBorder="1" applyAlignment="1">
      <alignment horizontal="center"/>
      <protection/>
    </xf>
    <xf numFmtId="0" fontId="44" fillId="0" borderId="0" xfId="0" applyNumberFormat="1" applyFont="1" applyFill="1" applyAlignment="1" applyProtection="1">
      <alignment horizontal="left" vertical="top"/>
      <protection/>
    </xf>
    <xf numFmtId="0" fontId="66" fillId="0" borderId="0" xfId="0" applyNumberFormat="1" applyFont="1" applyFill="1" applyBorder="1" applyAlignment="1" applyProtection="1">
      <alignment horizontal="center" vertical="top" wrapText="1"/>
      <protection/>
    </xf>
    <xf numFmtId="0" fontId="70" fillId="0" borderId="0" xfId="0" applyNumberFormat="1" applyFont="1" applyFill="1" applyBorder="1" applyAlignment="1" applyProtection="1">
      <alignment horizontal="center" vertical="top" wrapText="1"/>
      <protection/>
    </xf>
    <xf numFmtId="0" fontId="0" fillId="0" borderId="0" xfId="0" applyNumberFormat="1" applyFont="1" applyFill="1" applyAlignment="1" applyProtection="1">
      <alignment vertical="center" wrapText="1"/>
      <protection/>
    </xf>
    <xf numFmtId="49" fontId="61" fillId="0" borderId="20" xfId="107" applyNumberFormat="1" applyFont="1" applyFill="1" applyBorder="1" applyAlignment="1" quotePrefix="1">
      <alignment horizontal="center" vertical="center" wrapText="1"/>
      <protection/>
    </xf>
    <xf numFmtId="49" fontId="61" fillId="0" borderId="27" xfId="107" applyNumberFormat="1" applyFont="1" applyFill="1" applyBorder="1" applyAlignment="1" quotePrefix="1">
      <alignment horizontal="center" vertical="center" wrapText="1"/>
      <protection/>
    </xf>
    <xf numFmtId="0" fontId="61" fillId="0" borderId="20" xfId="0" applyFont="1" applyFill="1" applyBorder="1" applyAlignment="1" quotePrefix="1">
      <alignment horizontal="center" vertical="center" wrapText="1"/>
    </xf>
    <xf numFmtId="0" fontId="61" fillId="0" borderId="27" xfId="0" applyFont="1" applyFill="1" applyBorder="1" applyAlignment="1" quotePrefix="1">
      <alignment horizontal="center" vertical="center" wrapText="1"/>
    </xf>
    <xf numFmtId="49" fontId="61" fillId="0" borderId="20" xfId="0" applyNumberFormat="1" applyFont="1" applyFill="1" applyBorder="1" applyAlignment="1" applyProtection="1" quotePrefix="1">
      <alignment horizontal="center" vertical="center" wrapText="1"/>
      <protection/>
    </xf>
    <xf numFmtId="49" fontId="61" fillId="0" borderId="27" xfId="0" applyNumberFormat="1" applyFont="1" applyFill="1" applyBorder="1" applyAlignment="1" applyProtection="1" quotePrefix="1">
      <alignment horizontal="center" vertical="center" wrapText="1"/>
      <protection/>
    </xf>
    <xf numFmtId="2" fontId="61" fillId="0" borderId="20" xfId="0" applyNumberFormat="1" applyFont="1" applyFill="1" applyBorder="1" applyAlignment="1">
      <alignment horizontal="center" vertical="center" wrapText="1"/>
    </xf>
    <xf numFmtId="2" fontId="61" fillId="0" borderId="27" xfId="0" applyNumberFormat="1" applyFont="1" applyFill="1" applyBorder="1" applyAlignment="1">
      <alignment horizontal="center" vertical="center" wrapText="1"/>
    </xf>
    <xf numFmtId="49" fontId="61" fillId="0" borderId="20" xfId="0" applyNumberFormat="1" applyFont="1" applyFill="1" applyBorder="1" applyAlignment="1" quotePrefix="1">
      <alignment horizontal="center" vertical="center" wrapText="1"/>
    </xf>
    <xf numFmtId="49" fontId="61" fillId="0" borderId="27" xfId="0" applyNumberFormat="1" applyFont="1" applyFill="1" applyBorder="1" applyAlignment="1" quotePrefix="1">
      <alignment horizontal="center" vertical="center" wrapText="1"/>
    </xf>
    <xf numFmtId="0" fontId="61" fillId="0" borderId="20" xfId="0" applyFont="1" applyFill="1" applyBorder="1" applyAlignment="1">
      <alignment horizontal="center" vertical="center" wrapText="1"/>
    </xf>
    <xf numFmtId="0" fontId="61" fillId="0" borderId="27" xfId="0" applyFont="1" applyFill="1" applyBorder="1" applyAlignment="1">
      <alignment horizontal="center" vertical="center" wrapText="1"/>
    </xf>
    <xf numFmtId="49" fontId="61" fillId="0" borderId="20" xfId="0" applyNumberFormat="1" applyFont="1" applyFill="1" applyBorder="1" applyAlignment="1">
      <alignment horizontal="center" vertical="center" wrapText="1"/>
    </xf>
    <xf numFmtId="49" fontId="61" fillId="0" borderId="27" xfId="0" applyNumberFormat="1" applyFont="1" applyFill="1" applyBorder="1" applyAlignment="1">
      <alignment horizontal="center" vertical="center" wrapText="1"/>
    </xf>
    <xf numFmtId="3" fontId="85" fillId="0" borderId="20" xfId="96" applyNumberFormat="1" applyFont="1" applyFill="1" applyBorder="1" applyAlignment="1">
      <alignment horizontal="center" vertical="center"/>
      <protection/>
    </xf>
    <xf numFmtId="3" fontId="85" fillId="0" borderId="27" xfId="96" applyNumberFormat="1" applyFont="1" applyFill="1" applyBorder="1" applyAlignment="1">
      <alignment horizontal="center" vertical="center"/>
      <protection/>
    </xf>
    <xf numFmtId="3" fontId="85" fillId="0" borderId="20" xfId="108" applyNumberFormat="1" applyFont="1" applyFill="1" applyBorder="1" applyAlignment="1">
      <alignment horizontal="center" vertical="center" wrapText="1"/>
      <protection/>
    </xf>
    <xf numFmtId="3" fontId="85" fillId="0" borderId="27" xfId="108" applyNumberFormat="1" applyFont="1" applyFill="1" applyBorder="1" applyAlignment="1">
      <alignment horizontal="center" vertical="center" wrapText="1"/>
      <protection/>
    </xf>
    <xf numFmtId="3" fontId="82" fillId="0" borderId="20" xfId="96" applyNumberFormat="1" applyFont="1" applyBorder="1" applyAlignment="1">
      <alignment horizontal="center" vertical="center"/>
      <protection/>
    </xf>
    <xf numFmtId="3" fontId="82" fillId="0" borderId="27" xfId="96" applyNumberFormat="1" applyFont="1" applyBorder="1" applyAlignment="1">
      <alignment horizontal="center" vertical="center"/>
      <protection/>
    </xf>
    <xf numFmtId="3" fontId="91" fillId="0" borderId="20" xfId="108" applyNumberFormat="1" applyFont="1" applyBorder="1" applyAlignment="1">
      <alignment horizontal="center" vertical="center" wrapText="1"/>
      <protection/>
    </xf>
    <xf numFmtId="3" fontId="91" fillId="0" borderId="27" xfId="108" applyNumberFormat="1" applyFont="1" applyBorder="1" applyAlignment="1">
      <alignment horizontal="center" vertical="center" wrapText="1"/>
      <protection/>
    </xf>
    <xf numFmtId="3" fontId="82" fillId="0" borderId="20" xfId="96" applyNumberFormat="1" applyFont="1" applyFill="1" applyBorder="1" applyAlignment="1">
      <alignment horizontal="center" vertical="center"/>
      <protection/>
    </xf>
    <xf numFmtId="3" fontId="82" fillId="0" borderId="27" xfId="96" applyNumberFormat="1" applyFont="1" applyFill="1" applyBorder="1" applyAlignment="1">
      <alignment horizontal="center" vertical="center"/>
      <protection/>
    </xf>
    <xf numFmtId="3" fontId="85" fillId="0" borderId="20" xfId="96" applyNumberFormat="1" applyFont="1" applyBorder="1" applyAlignment="1">
      <alignment horizontal="center" vertical="center"/>
      <protection/>
    </xf>
    <xf numFmtId="3" fontId="85" fillId="0" borderId="27" xfId="96" applyNumberFormat="1" applyFont="1" applyBorder="1" applyAlignment="1">
      <alignment horizontal="center" vertical="center"/>
      <protection/>
    </xf>
    <xf numFmtId="0" fontId="82" fillId="0" borderId="20" xfId="0" applyFont="1" applyBorder="1" applyAlignment="1">
      <alignment horizontal="center" vertical="center" wrapText="1"/>
    </xf>
    <xf numFmtId="0" fontId="82" fillId="0" borderId="19" xfId="0" applyFont="1" applyBorder="1" applyAlignment="1">
      <alignment horizontal="center" vertical="center" wrapText="1"/>
    </xf>
    <xf numFmtId="0" fontId="82" fillId="0" borderId="27" xfId="0" applyFont="1" applyBorder="1" applyAlignment="1">
      <alignment horizontal="center" vertical="center" wrapText="1"/>
    </xf>
    <xf numFmtId="0" fontId="85" fillId="0" borderId="20" xfId="0" applyFont="1" applyBorder="1" applyAlignment="1">
      <alignment horizontal="center" vertical="center" wrapText="1"/>
    </xf>
    <xf numFmtId="0" fontId="85" fillId="0" borderId="27" xfId="0" applyFont="1" applyBorder="1" applyAlignment="1">
      <alignment horizontal="center" vertical="center" wrapText="1"/>
    </xf>
    <xf numFmtId="0" fontId="26" fillId="0" borderId="0" xfId="0" applyNumberFormat="1" applyFont="1" applyFill="1" applyAlignment="1" applyProtection="1">
      <alignment horizontal="left" vertical="center" wrapText="1"/>
      <protection/>
    </xf>
    <xf numFmtId="0" fontId="69" fillId="0" borderId="0" xfId="0" applyNumberFormat="1" applyFont="1" applyFill="1" applyBorder="1" applyAlignment="1" applyProtection="1">
      <alignment horizontal="center" vertical="top" wrapText="1"/>
      <protection/>
    </xf>
    <xf numFmtId="0" fontId="86" fillId="0" borderId="20" xfId="111" applyFont="1" applyBorder="1" applyAlignment="1">
      <alignment horizontal="center" vertical="center" wrapText="1"/>
      <protection/>
    </xf>
    <xf numFmtId="0" fontId="86" fillId="0" borderId="19" xfId="111" applyFont="1" applyBorder="1" applyAlignment="1">
      <alignment horizontal="center" vertical="center" wrapText="1"/>
      <protection/>
    </xf>
    <xf numFmtId="0" fontId="87" fillId="0" borderId="20" xfId="111" applyFont="1" applyFill="1" applyBorder="1" applyAlignment="1">
      <alignment horizontal="center" vertical="center" wrapText="1"/>
      <protection/>
    </xf>
    <xf numFmtId="0" fontId="87" fillId="0" borderId="27" xfId="111" applyFont="1" applyFill="1" applyBorder="1" applyAlignment="1">
      <alignment horizontal="center" vertical="center" wrapText="1"/>
      <protection/>
    </xf>
    <xf numFmtId="184" fontId="85" fillId="0" borderId="20" xfId="96" applyNumberFormat="1" applyFont="1" applyBorder="1" applyAlignment="1">
      <alignment horizontal="center" vertical="center" wrapText="1"/>
      <protection/>
    </xf>
    <xf numFmtId="184" fontId="85" fillId="0" borderId="19" xfId="96" applyNumberFormat="1" applyFont="1" applyBorder="1" applyAlignment="1">
      <alignment horizontal="center" vertical="center" wrapText="1"/>
      <protection/>
    </xf>
    <xf numFmtId="49" fontId="85" fillId="0" borderId="20" xfId="0" applyNumberFormat="1" applyFont="1" applyFill="1" applyBorder="1" applyAlignment="1">
      <alignment horizontal="center" vertical="center" wrapText="1"/>
    </xf>
    <xf numFmtId="49" fontId="85" fillId="0" borderId="27" xfId="0" applyNumberFormat="1" applyFont="1" applyFill="1" applyBorder="1" applyAlignment="1">
      <alignment horizontal="center" vertical="center" wrapText="1"/>
    </xf>
    <xf numFmtId="0" fontId="93" fillId="0" borderId="20" xfId="0" applyFont="1" applyBorder="1" applyAlignment="1">
      <alignment horizontal="center" vertical="center" wrapText="1"/>
    </xf>
    <xf numFmtId="0" fontId="93" fillId="0" borderId="27" xfId="0" applyFont="1" applyBorder="1" applyAlignment="1">
      <alignment horizontal="center" vertical="center" wrapText="1"/>
    </xf>
    <xf numFmtId="0" fontId="85" fillId="0" borderId="20" xfId="0" applyFont="1" applyFill="1" applyBorder="1" applyAlignment="1">
      <alignment horizontal="center" vertical="center" wrapText="1"/>
    </xf>
    <xf numFmtId="0" fontId="85" fillId="0" borderId="27" xfId="0" applyFont="1" applyFill="1" applyBorder="1" applyAlignment="1">
      <alignment horizontal="center" vertical="center" wrapText="1"/>
    </xf>
    <xf numFmtId="49" fontId="85" fillId="0" borderId="20" xfId="108" applyNumberFormat="1" applyFont="1" applyBorder="1" applyAlignment="1" quotePrefix="1">
      <alignment horizontal="center" vertical="center" wrapText="1"/>
      <protection/>
    </xf>
    <xf numFmtId="49" fontId="85" fillId="0" borderId="27" xfId="108" applyNumberFormat="1" applyFont="1" applyBorder="1" applyAlignment="1" quotePrefix="1">
      <alignment horizontal="center" vertical="center" wrapText="1"/>
      <protection/>
    </xf>
    <xf numFmtId="49" fontId="85" fillId="0" borderId="20" xfId="0" applyNumberFormat="1" applyFont="1" applyBorder="1" applyAlignment="1">
      <alignment horizontal="center" vertical="center" wrapText="1"/>
    </xf>
    <xf numFmtId="49" fontId="85" fillId="0" borderId="27" xfId="0" applyNumberFormat="1" applyFont="1" applyBorder="1" applyAlignment="1">
      <alignment horizontal="center" vertical="center" wrapText="1"/>
    </xf>
    <xf numFmtId="2" fontId="85" fillId="0" borderId="20" xfId="116" applyNumberFormat="1" applyFont="1" applyFill="1" applyBorder="1" applyAlignment="1">
      <alignment horizontal="center" vertical="center" wrapText="1"/>
      <protection/>
    </xf>
    <xf numFmtId="2" fontId="85" fillId="0" borderId="27" xfId="116" applyNumberFormat="1" applyFont="1" applyFill="1" applyBorder="1" applyAlignment="1">
      <alignment horizontal="center" vertical="center" wrapText="1"/>
      <protection/>
    </xf>
    <xf numFmtId="49" fontId="85" fillId="0" borderId="20" xfId="116" applyNumberFormat="1" applyFont="1" applyFill="1" applyBorder="1" applyAlignment="1" quotePrefix="1">
      <alignment horizontal="center" vertical="center" wrapText="1"/>
      <protection/>
    </xf>
    <xf numFmtId="49" fontId="85" fillId="0" borderId="27" xfId="116" applyNumberFormat="1" applyFont="1" applyFill="1" applyBorder="1" applyAlignment="1" quotePrefix="1">
      <alignment horizontal="center" vertical="center" wrapText="1"/>
      <protection/>
    </xf>
    <xf numFmtId="0" fontId="85" fillId="0" borderId="20" xfId="111" applyFont="1" applyFill="1" applyBorder="1" applyAlignment="1">
      <alignment horizontal="center" vertical="center" wrapText="1"/>
      <protection/>
    </xf>
    <xf numFmtId="0" fontId="85" fillId="0" borderId="27" xfId="111" applyFont="1" applyFill="1" applyBorder="1" applyAlignment="1">
      <alignment horizontal="center" vertical="center" wrapText="1"/>
      <protection/>
    </xf>
    <xf numFmtId="3" fontId="87" fillId="0" borderId="20" xfId="111" applyNumberFormat="1" applyFont="1" applyFill="1" applyBorder="1" applyAlignment="1">
      <alignment horizontal="center" vertical="center" wrapText="1"/>
      <protection/>
    </xf>
    <xf numFmtId="3" fontId="87" fillId="0" borderId="19" xfId="111" applyNumberFormat="1" applyFont="1" applyFill="1" applyBorder="1" applyAlignment="1">
      <alignment horizontal="center" vertical="center" wrapText="1"/>
      <protection/>
    </xf>
    <xf numFmtId="3" fontId="87" fillId="0" borderId="27" xfId="111" applyNumberFormat="1" applyFont="1" applyFill="1" applyBorder="1" applyAlignment="1">
      <alignment horizontal="center" vertical="center" wrapText="1"/>
      <protection/>
    </xf>
    <xf numFmtId="0" fontId="85" fillId="0" borderId="16" xfId="0" applyFont="1" applyBorder="1" applyAlignment="1">
      <alignment horizontal="center" vertical="center" wrapText="1"/>
    </xf>
    <xf numFmtId="0" fontId="85" fillId="0" borderId="20" xfId="111" applyFont="1" applyBorder="1" applyAlignment="1">
      <alignment horizontal="center" vertical="center" wrapText="1"/>
      <protection/>
    </xf>
    <xf numFmtId="0" fontId="85" fillId="0" borderId="27" xfId="111" applyFont="1" applyBorder="1" applyAlignment="1">
      <alignment horizontal="center" vertical="center" wrapText="1"/>
      <protection/>
    </xf>
    <xf numFmtId="3" fontId="85" fillId="0" borderId="20" xfId="0" applyNumberFormat="1" applyFont="1" applyFill="1" applyBorder="1" applyAlignment="1" applyProtection="1">
      <alignment horizontal="center" vertical="center"/>
      <protection/>
    </xf>
    <xf numFmtId="3" fontId="85" fillId="0" borderId="27" xfId="0" applyNumberFormat="1" applyFont="1" applyFill="1" applyBorder="1" applyAlignment="1" applyProtection="1">
      <alignment horizontal="center" vertical="center"/>
      <protection/>
    </xf>
  </cellXfs>
  <cellStyles count="124">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Normal_Доходи" xfId="52"/>
    <cellStyle name="Акцент1" xfId="53"/>
    <cellStyle name="Акцент2" xfId="54"/>
    <cellStyle name="Акцент3" xfId="55"/>
    <cellStyle name="Акцент4" xfId="56"/>
    <cellStyle name="Акцент5" xfId="57"/>
    <cellStyle name="Акцент6" xfId="58"/>
    <cellStyle name="Акцентування1" xfId="59"/>
    <cellStyle name="Акцентування2" xfId="60"/>
    <cellStyle name="Акцентування3" xfId="61"/>
    <cellStyle name="Акцентування4" xfId="62"/>
    <cellStyle name="Акцентування5" xfId="63"/>
    <cellStyle name="Акцентування6" xfId="64"/>
    <cellStyle name="Ввід" xfId="65"/>
    <cellStyle name="Ввод " xfId="66"/>
    <cellStyle name="Вывод" xfId="67"/>
    <cellStyle name="Вычисление" xfId="68"/>
    <cellStyle name="Hyperlink" xfId="69"/>
    <cellStyle name="Currency" xfId="70"/>
    <cellStyle name="Currency [0]" xfId="71"/>
    <cellStyle name="Добре" xfId="72"/>
    <cellStyle name="Заголовок 1" xfId="73"/>
    <cellStyle name="Заголовок 2" xfId="74"/>
    <cellStyle name="Заголовок 3" xfId="75"/>
    <cellStyle name="Заголовок 4" xfId="76"/>
    <cellStyle name="Звичайний 10" xfId="77"/>
    <cellStyle name="Звичайний 11" xfId="78"/>
    <cellStyle name="Звичайний 12" xfId="79"/>
    <cellStyle name="Звичайний 13" xfId="80"/>
    <cellStyle name="Звичайний 14" xfId="81"/>
    <cellStyle name="Звичайний 15" xfId="82"/>
    <cellStyle name="Звичайний 16" xfId="83"/>
    <cellStyle name="Звичайний 17" xfId="84"/>
    <cellStyle name="Звичайний 18" xfId="85"/>
    <cellStyle name="Звичайний 19" xfId="86"/>
    <cellStyle name="Звичайний 2" xfId="87"/>
    <cellStyle name="Звичайний 20" xfId="88"/>
    <cellStyle name="Звичайний 3" xfId="89"/>
    <cellStyle name="Звичайний 4" xfId="90"/>
    <cellStyle name="Звичайний 5" xfId="91"/>
    <cellStyle name="Звичайний 6" xfId="92"/>
    <cellStyle name="Звичайний 7" xfId="93"/>
    <cellStyle name="Звичайний 8" xfId="94"/>
    <cellStyle name="Звичайний 9" xfId="95"/>
    <cellStyle name="Звичайний_Додаток _ 3 зм_ни 4575" xfId="96"/>
    <cellStyle name="Зв'язана клітинка" xfId="97"/>
    <cellStyle name="Итог" xfId="98"/>
    <cellStyle name="Контрольна клітинка" xfId="99"/>
    <cellStyle name="Контрольная ячейка" xfId="100"/>
    <cellStyle name="Назва" xfId="101"/>
    <cellStyle name="Название" xfId="102"/>
    <cellStyle name="Нейтральный" xfId="103"/>
    <cellStyle name="Обчислення" xfId="104"/>
    <cellStyle name="Обычный 2" xfId="105"/>
    <cellStyle name="Обычный_15RH1110" xfId="106"/>
    <cellStyle name="Обычный_дод.6" xfId="107"/>
    <cellStyle name="Обычный_дод.7" xfId="108"/>
    <cellStyle name="Обычный_дод1" xfId="109"/>
    <cellStyle name="Обычный_дод3" xfId="110"/>
    <cellStyle name="Обычный_Дод6" xfId="111"/>
    <cellStyle name="Обычный_Додаток3" xfId="112"/>
    <cellStyle name="Обычный_Додаток8" xfId="113"/>
    <cellStyle name="Обычный_Книга1" xfId="114"/>
    <cellStyle name="Обычный_Книга2" xfId="115"/>
    <cellStyle name="Обычный_Книга3" xfId="116"/>
    <cellStyle name="Обычный_Копия Книга3" xfId="117"/>
    <cellStyle name="Обычный_Лист1" xfId="118"/>
    <cellStyle name="Обычный_Прод дод 5.1" xfId="119"/>
    <cellStyle name="Followed Hyperlink" xfId="120"/>
    <cellStyle name="Підсумок" xfId="121"/>
    <cellStyle name="Плохой" xfId="122"/>
    <cellStyle name="Поганий" xfId="123"/>
    <cellStyle name="Пояснение" xfId="124"/>
    <cellStyle name="Примечание" xfId="125"/>
    <cellStyle name="Примітка" xfId="126"/>
    <cellStyle name="Percent" xfId="127"/>
    <cellStyle name="Результат" xfId="128"/>
    <cellStyle name="Связанная ячейка" xfId="129"/>
    <cellStyle name="Середній" xfId="130"/>
    <cellStyle name="Стиль 1" xfId="131"/>
    <cellStyle name="Текст попередження" xfId="132"/>
    <cellStyle name="Текст пояснення" xfId="133"/>
    <cellStyle name="Текст предупреждения" xfId="134"/>
    <cellStyle name="Comma" xfId="135"/>
    <cellStyle name="Comma [0]" xfId="136"/>
    <cellStyle name="Хороший" xfId="13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0;&#1086;&#1087;&#1080;&#1103;%20&#1050;&#1085;&#1080;&#1075;&#1072;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s>
    <sheetDataSet>
      <sheetData sheetId="0">
        <row r="67">
          <cell r="B67" t="str">
            <v>3032</v>
          </cell>
          <cell r="C67" t="str">
            <v>1070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83"/>
  <sheetViews>
    <sheetView view="pageBreakPreview" zoomScale="60" zoomScalePageLayoutView="0" workbookViewId="0" topLeftCell="A67">
      <selection activeCell="A7" sqref="A7:A10"/>
    </sheetView>
  </sheetViews>
  <sheetFormatPr defaultColWidth="9.33203125" defaultRowHeight="12.75"/>
  <cols>
    <col min="1" max="1" width="13.16015625" style="0" customWidth="1"/>
    <col min="2" max="2" width="47.83203125" style="0" customWidth="1"/>
    <col min="3" max="3" width="16.5" style="0" customWidth="1"/>
    <col min="4" max="4" width="16.33203125" style="0" customWidth="1"/>
    <col min="5" max="5" width="16.5" style="0" customWidth="1"/>
    <col min="6" max="6" width="17.16015625" style="0" customWidth="1"/>
  </cols>
  <sheetData>
    <row r="1" spans="1:4" ht="12.75">
      <c r="A1" t="s">
        <v>129</v>
      </c>
      <c r="D1" s="366" t="s">
        <v>325</v>
      </c>
    </row>
    <row r="2" spans="3:6" ht="12.75" customHeight="1">
      <c r="C2" s="517" t="s">
        <v>153</v>
      </c>
      <c r="D2" s="518"/>
      <c r="E2" s="518"/>
      <c r="F2" s="518"/>
    </row>
    <row r="3" spans="3:6" ht="30" customHeight="1">
      <c r="C3" s="518"/>
      <c r="D3" s="518"/>
      <c r="E3" s="518"/>
      <c r="F3" s="518"/>
    </row>
    <row r="5" spans="1:6" ht="12.75">
      <c r="A5" s="519" t="s">
        <v>326</v>
      </c>
      <c r="B5" s="520"/>
      <c r="C5" s="520"/>
      <c r="D5" s="520"/>
      <c r="E5" s="520"/>
      <c r="F5" s="520"/>
    </row>
    <row r="6" ht="12.75">
      <c r="F6" s="441" t="s">
        <v>130</v>
      </c>
    </row>
    <row r="7" spans="1:6" ht="12.75">
      <c r="A7" s="521" t="s">
        <v>327</v>
      </c>
      <c r="B7" s="521" t="s">
        <v>328</v>
      </c>
      <c r="C7" s="522" t="s">
        <v>131</v>
      </c>
      <c r="D7" s="521" t="s">
        <v>213</v>
      </c>
      <c r="E7" s="521" t="s">
        <v>214</v>
      </c>
      <c r="F7" s="521"/>
    </row>
    <row r="8" spans="1:6" ht="12.75">
      <c r="A8" s="521"/>
      <c r="B8" s="521"/>
      <c r="C8" s="521"/>
      <c r="D8" s="521"/>
      <c r="E8" s="521" t="s">
        <v>131</v>
      </c>
      <c r="F8" s="521" t="s">
        <v>329</v>
      </c>
    </row>
    <row r="9" spans="1:6" ht="12.75">
      <c r="A9" s="521"/>
      <c r="B9" s="521"/>
      <c r="C9" s="521"/>
      <c r="D9" s="521"/>
      <c r="E9" s="521"/>
      <c r="F9" s="521"/>
    </row>
    <row r="10" spans="1:6" ht="12.75">
      <c r="A10" s="442">
        <v>1</v>
      </c>
      <c r="B10" s="442">
        <v>2</v>
      </c>
      <c r="C10" s="443">
        <v>3</v>
      </c>
      <c r="D10" s="442">
        <v>4</v>
      </c>
      <c r="E10" s="442">
        <v>5</v>
      </c>
      <c r="F10" s="442">
        <v>6</v>
      </c>
    </row>
    <row r="11" spans="1:6" ht="12.75">
      <c r="A11" s="446">
        <v>10000000</v>
      </c>
      <c r="B11" s="447" t="s">
        <v>330</v>
      </c>
      <c r="C11" s="448">
        <f aca="true" t="shared" si="0" ref="C11:C80">D11+E11</f>
        <v>63301800</v>
      </c>
      <c r="D11" s="449">
        <v>63301800</v>
      </c>
      <c r="E11" s="449"/>
      <c r="F11" s="449"/>
    </row>
    <row r="12" spans="1:6" ht="38.25">
      <c r="A12" s="446">
        <v>11000000</v>
      </c>
      <c r="B12" s="447" t="s">
        <v>331</v>
      </c>
      <c r="C12" s="448">
        <f t="shared" si="0"/>
        <v>58186400</v>
      </c>
      <c r="D12" s="449">
        <v>58186400</v>
      </c>
      <c r="E12" s="449"/>
      <c r="F12" s="449"/>
    </row>
    <row r="13" spans="1:6" ht="25.5">
      <c r="A13" s="446">
        <v>11010000</v>
      </c>
      <c r="B13" s="447" t="s">
        <v>332</v>
      </c>
      <c r="C13" s="448">
        <f t="shared" si="0"/>
        <v>58186400</v>
      </c>
      <c r="D13" s="449">
        <v>58186400</v>
      </c>
      <c r="E13" s="449"/>
      <c r="F13" s="449"/>
    </row>
    <row r="14" spans="1:6" ht="51">
      <c r="A14" s="450">
        <v>11010100</v>
      </c>
      <c r="B14" s="451" t="s">
        <v>333</v>
      </c>
      <c r="C14" s="452">
        <f t="shared" si="0"/>
        <v>42223300</v>
      </c>
      <c r="D14" s="453">
        <v>42223300</v>
      </c>
      <c r="E14" s="453"/>
      <c r="F14" s="453"/>
    </row>
    <row r="15" spans="1:6" ht="76.5">
      <c r="A15" s="450">
        <v>11010200</v>
      </c>
      <c r="B15" s="451" t="s">
        <v>334</v>
      </c>
      <c r="C15" s="452">
        <f t="shared" si="0"/>
        <v>317500</v>
      </c>
      <c r="D15" s="453">
        <v>317500</v>
      </c>
      <c r="E15" s="453"/>
      <c r="F15" s="453"/>
    </row>
    <row r="16" spans="1:6" ht="51">
      <c r="A16" s="450">
        <v>11010400</v>
      </c>
      <c r="B16" s="451" t="s">
        <v>335</v>
      </c>
      <c r="C16" s="452">
        <f t="shared" si="0"/>
        <v>15122700</v>
      </c>
      <c r="D16" s="453">
        <v>15122700</v>
      </c>
      <c r="E16" s="453"/>
      <c r="F16" s="453"/>
    </row>
    <row r="17" spans="1:6" ht="38.25">
      <c r="A17" s="450">
        <v>11010500</v>
      </c>
      <c r="B17" s="451" t="s">
        <v>336</v>
      </c>
      <c r="C17" s="452">
        <f t="shared" si="0"/>
        <v>522900</v>
      </c>
      <c r="D17" s="453">
        <v>522900</v>
      </c>
      <c r="E17" s="453"/>
      <c r="F17" s="453"/>
    </row>
    <row r="18" spans="1:6" ht="25.5">
      <c r="A18" s="446">
        <v>13000000</v>
      </c>
      <c r="B18" s="447" t="s">
        <v>337</v>
      </c>
      <c r="C18" s="448">
        <f t="shared" si="0"/>
        <v>5115400</v>
      </c>
      <c r="D18" s="449">
        <v>5115400</v>
      </c>
      <c r="E18" s="449"/>
      <c r="F18" s="449"/>
    </row>
    <row r="19" spans="1:6" ht="12.75">
      <c r="A19" s="446">
        <v>13030000</v>
      </c>
      <c r="B19" s="447" t="s">
        <v>338</v>
      </c>
      <c r="C19" s="448">
        <f t="shared" si="0"/>
        <v>5115400</v>
      </c>
      <c r="D19" s="449">
        <v>5115400</v>
      </c>
      <c r="E19" s="449"/>
      <c r="F19" s="449"/>
    </row>
    <row r="20" spans="1:6" ht="25.5">
      <c r="A20" s="450">
        <v>13030700</v>
      </c>
      <c r="B20" s="451" t="s">
        <v>339</v>
      </c>
      <c r="C20" s="452">
        <f t="shared" si="0"/>
        <v>3882800</v>
      </c>
      <c r="D20" s="453">
        <v>3882800</v>
      </c>
      <c r="E20" s="453"/>
      <c r="F20" s="453"/>
    </row>
    <row r="21" spans="1:6" ht="25.5">
      <c r="A21" s="450">
        <v>13030800</v>
      </c>
      <c r="B21" s="451" t="s">
        <v>340</v>
      </c>
      <c r="C21" s="452">
        <f t="shared" si="0"/>
        <v>766700</v>
      </c>
      <c r="D21" s="453">
        <v>766700</v>
      </c>
      <c r="E21" s="453"/>
      <c r="F21" s="453"/>
    </row>
    <row r="22" spans="1:6" ht="25.5">
      <c r="A22" s="450">
        <v>13030900</v>
      </c>
      <c r="B22" s="451" t="s">
        <v>341</v>
      </c>
      <c r="C22" s="452">
        <f t="shared" si="0"/>
        <v>465900</v>
      </c>
      <c r="D22" s="453">
        <v>465900</v>
      </c>
      <c r="E22" s="453"/>
      <c r="F22" s="453"/>
    </row>
    <row r="23" spans="1:6" ht="12.75">
      <c r="A23" s="446">
        <v>20000000</v>
      </c>
      <c r="B23" s="447" t="s">
        <v>342</v>
      </c>
      <c r="C23" s="448">
        <f t="shared" si="0"/>
        <v>2480800</v>
      </c>
      <c r="D23" s="449">
        <v>426500</v>
      </c>
      <c r="E23" s="449">
        <v>2054300</v>
      </c>
      <c r="F23" s="449"/>
    </row>
    <row r="24" spans="1:6" ht="38.25">
      <c r="A24" s="446">
        <v>22000000</v>
      </c>
      <c r="B24" s="447" t="s">
        <v>343</v>
      </c>
      <c r="C24" s="448">
        <f t="shared" si="0"/>
        <v>398000</v>
      </c>
      <c r="D24" s="449">
        <v>398000</v>
      </c>
      <c r="E24" s="449"/>
      <c r="F24" s="449"/>
    </row>
    <row r="25" spans="1:6" ht="25.5">
      <c r="A25" s="446">
        <v>22010000</v>
      </c>
      <c r="B25" s="447" t="s">
        <v>344</v>
      </c>
      <c r="C25" s="448">
        <f t="shared" si="0"/>
        <v>385000</v>
      </c>
      <c r="D25" s="449">
        <v>385000</v>
      </c>
      <c r="E25" s="449"/>
      <c r="F25" s="449"/>
    </row>
    <row r="26" spans="1:6" ht="51">
      <c r="A26" s="450">
        <v>22010300</v>
      </c>
      <c r="B26" s="451" t="s">
        <v>345</v>
      </c>
      <c r="C26" s="452">
        <f t="shared" si="0"/>
        <v>95000</v>
      </c>
      <c r="D26" s="453">
        <v>95000</v>
      </c>
      <c r="E26" s="453"/>
      <c r="F26" s="453"/>
    </row>
    <row r="27" spans="1:6" ht="38.25">
      <c r="A27" s="450">
        <v>22012600</v>
      </c>
      <c r="B27" s="451" t="s">
        <v>346</v>
      </c>
      <c r="C27" s="452">
        <f t="shared" si="0"/>
        <v>290000</v>
      </c>
      <c r="D27" s="453">
        <v>290000</v>
      </c>
      <c r="E27" s="453"/>
      <c r="F27" s="453"/>
    </row>
    <row r="28" spans="1:6" ht="89.25">
      <c r="A28" s="450">
        <v>22130000</v>
      </c>
      <c r="B28" s="451" t="s">
        <v>347</v>
      </c>
      <c r="C28" s="452">
        <f t="shared" si="0"/>
        <v>13000</v>
      </c>
      <c r="D28" s="453">
        <v>13000</v>
      </c>
      <c r="E28" s="453"/>
      <c r="F28" s="453"/>
    </row>
    <row r="29" spans="1:6" ht="12.75">
      <c r="A29" s="446">
        <v>24000000</v>
      </c>
      <c r="B29" s="447" t="s">
        <v>348</v>
      </c>
      <c r="C29" s="448">
        <f t="shared" si="0"/>
        <v>28500</v>
      </c>
      <c r="D29" s="449">
        <v>28500</v>
      </c>
      <c r="E29" s="449"/>
      <c r="F29" s="449"/>
    </row>
    <row r="30" spans="1:6" ht="12.75">
      <c r="A30" s="446">
        <v>24060000</v>
      </c>
      <c r="B30" s="447" t="s">
        <v>349</v>
      </c>
      <c r="C30" s="448">
        <f t="shared" si="0"/>
        <v>28500</v>
      </c>
      <c r="D30" s="449">
        <v>28500</v>
      </c>
      <c r="E30" s="449"/>
      <c r="F30" s="449"/>
    </row>
    <row r="31" spans="1:6" ht="12.75">
      <c r="A31" s="450">
        <v>24060300</v>
      </c>
      <c r="B31" s="451" t="s">
        <v>349</v>
      </c>
      <c r="C31" s="452">
        <f t="shared" si="0"/>
        <v>28500</v>
      </c>
      <c r="D31" s="453">
        <v>28500</v>
      </c>
      <c r="E31" s="453"/>
      <c r="F31" s="453"/>
    </row>
    <row r="32" spans="1:6" ht="25.5">
      <c r="A32" s="446">
        <v>25000000</v>
      </c>
      <c r="B32" s="447" t="s">
        <v>350</v>
      </c>
      <c r="C32" s="448">
        <f t="shared" si="0"/>
        <v>2054300</v>
      </c>
      <c r="D32" s="449"/>
      <c r="E32" s="449">
        <v>2054300</v>
      </c>
      <c r="F32" s="449"/>
    </row>
    <row r="33" spans="1:6" ht="38.25">
      <c r="A33" s="446">
        <v>25010000</v>
      </c>
      <c r="B33" s="447" t="s">
        <v>351</v>
      </c>
      <c r="C33" s="448">
        <f t="shared" si="0"/>
        <v>2054300</v>
      </c>
      <c r="D33" s="449"/>
      <c r="E33" s="449">
        <v>2054300</v>
      </c>
      <c r="F33" s="449"/>
    </row>
    <row r="34" spans="1:6" ht="38.25">
      <c r="A34" s="450">
        <v>25010100</v>
      </c>
      <c r="B34" s="451" t="s">
        <v>352</v>
      </c>
      <c r="C34" s="452">
        <f t="shared" si="0"/>
        <v>1948500</v>
      </c>
      <c r="D34" s="453"/>
      <c r="E34" s="453">
        <v>1948500</v>
      </c>
      <c r="F34" s="453"/>
    </row>
    <row r="35" spans="1:6" ht="25.5">
      <c r="A35" s="450">
        <v>25010200</v>
      </c>
      <c r="B35" s="451" t="s">
        <v>353</v>
      </c>
      <c r="C35" s="452">
        <f t="shared" si="0"/>
        <v>4500</v>
      </c>
      <c r="D35" s="453"/>
      <c r="E35" s="453">
        <v>4500</v>
      </c>
      <c r="F35" s="453"/>
    </row>
    <row r="36" spans="1:6" ht="12.75">
      <c r="A36" s="450">
        <v>25010300</v>
      </c>
      <c r="B36" s="451" t="s">
        <v>354</v>
      </c>
      <c r="C36" s="452">
        <f t="shared" si="0"/>
        <v>101300</v>
      </c>
      <c r="D36" s="453"/>
      <c r="E36" s="453">
        <v>101300</v>
      </c>
      <c r="F36" s="453"/>
    </row>
    <row r="37" spans="1:6" ht="12.75">
      <c r="A37" s="454" t="s">
        <v>355</v>
      </c>
      <c r="B37" s="455"/>
      <c r="C37" s="448">
        <f t="shared" si="0"/>
        <v>65782600</v>
      </c>
      <c r="D37" s="448">
        <v>63728300</v>
      </c>
      <c r="E37" s="448">
        <v>2054300</v>
      </c>
      <c r="F37" s="448"/>
    </row>
    <row r="38" spans="1:6" ht="12.75">
      <c r="A38" s="446">
        <v>40000000</v>
      </c>
      <c r="B38" s="447" t="s">
        <v>356</v>
      </c>
      <c r="C38" s="448">
        <f t="shared" si="0"/>
        <v>263190061.25</v>
      </c>
      <c r="D38" s="449">
        <v>263190061.25</v>
      </c>
      <c r="E38" s="449"/>
      <c r="F38" s="449"/>
    </row>
    <row r="39" spans="1:6" ht="12.75">
      <c r="A39" s="446">
        <v>41000000</v>
      </c>
      <c r="B39" s="447" t="s">
        <v>357</v>
      </c>
      <c r="C39" s="448">
        <f t="shared" si="0"/>
        <v>263190061.25</v>
      </c>
      <c r="D39" s="449">
        <v>263190061.25</v>
      </c>
      <c r="E39" s="449"/>
      <c r="F39" s="449"/>
    </row>
    <row r="40" spans="1:6" ht="25.5">
      <c r="A40" s="446">
        <v>41020000</v>
      </c>
      <c r="B40" s="447" t="s">
        <v>358</v>
      </c>
      <c r="C40" s="448">
        <f t="shared" si="0"/>
        <v>1497400</v>
      </c>
      <c r="D40" s="449">
        <v>1497400</v>
      </c>
      <c r="E40" s="449"/>
      <c r="F40" s="449"/>
    </row>
    <row r="41" spans="1:6" ht="12.75">
      <c r="A41" s="450">
        <v>41020100</v>
      </c>
      <c r="B41" s="451" t="s">
        <v>359</v>
      </c>
      <c r="C41" s="452">
        <f t="shared" si="0"/>
        <v>1497400</v>
      </c>
      <c r="D41" s="453">
        <v>1497400</v>
      </c>
      <c r="E41" s="453"/>
      <c r="F41" s="453"/>
    </row>
    <row r="42" spans="1:6" ht="25.5">
      <c r="A42" s="446">
        <v>41030000</v>
      </c>
      <c r="B42" s="447" t="s">
        <v>360</v>
      </c>
      <c r="C42" s="448">
        <f t="shared" si="0"/>
        <v>70261200</v>
      </c>
      <c r="D42" s="449">
        <v>70261200</v>
      </c>
      <c r="E42" s="449"/>
      <c r="F42" s="449"/>
    </row>
    <row r="43" spans="1:6" ht="25.5">
      <c r="A43" s="450">
        <v>41033900</v>
      </c>
      <c r="B43" s="451" t="s">
        <v>361</v>
      </c>
      <c r="C43" s="452">
        <f t="shared" si="0"/>
        <v>43225900</v>
      </c>
      <c r="D43" s="453">
        <v>43225900</v>
      </c>
      <c r="E43" s="453"/>
      <c r="F43" s="453"/>
    </row>
    <row r="44" spans="1:6" ht="25.5">
      <c r="A44" s="450">
        <v>41034200</v>
      </c>
      <c r="B44" s="451" t="s">
        <v>362</v>
      </c>
      <c r="C44" s="452">
        <f t="shared" si="0"/>
        <v>25085300</v>
      </c>
      <c r="D44" s="453">
        <v>25085300</v>
      </c>
      <c r="E44" s="453"/>
      <c r="F44" s="453"/>
    </row>
    <row r="45" spans="1:6" ht="51">
      <c r="A45" s="450">
        <v>41034500</v>
      </c>
      <c r="B45" s="451" t="s">
        <v>363</v>
      </c>
      <c r="C45" s="452">
        <f t="shared" si="0"/>
        <v>1950000</v>
      </c>
      <c r="D45" s="453">
        <v>1950000</v>
      </c>
      <c r="E45" s="453"/>
      <c r="F45" s="453"/>
    </row>
    <row r="46" spans="1:6" ht="25.5">
      <c r="A46" s="446">
        <v>41040000</v>
      </c>
      <c r="B46" s="447" t="s">
        <v>364</v>
      </c>
      <c r="C46" s="448">
        <f t="shared" si="0"/>
        <v>10958700</v>
      </c>
      <c r="D46" s="449">
        <v>10958700</v>
      </c>
      <c r="E46" s="449"/>
      <c r="F46" s="449"/>
    </row>
    <row r="47" spans="1:6" ht="63.75">
      <c r="A47" s="450">
        <v>41040200</v>
      </c>
      <c r="B47" s="451" t="s">
        <v>365</v>
      </c>
      <c r="C47" s="452">
        <f t="shared" si="0"/>
        <v>3780500</v>
      </c>
      <c r="D47" s="453">
        <v>3780500</v>
      </c>
      <c r="E47" s="453"/>
      <c r="F47" s="453"/>
    </row>
    <row r="48" spans="1:6" ht="12.75">
      <c r="A48" s="450">
        <v>41040400</v>
      </c>
      <c r="B48" s="451" t="s">
        <v>366</v>
      </c>
      <c r="C48" s="452">
        <f t="shared" si="0"/>
        <v>7178200</v>
      </c>
      <c r="D48" s="453">
        <v>7178200</v>
      </c>
      <c r="E48" s="453"/>
      <c r="F48" s="453"/>
    </row>
    <row r="49" spans="1:6" ht="25.5">
      <c r="A49" s="446">
        <v>41050000</v>
      </c>
      <c r="B49" s="447" t="s">
        <v>367</v>
      </c>
      <c r="C49" s="448">
        <f t="shared" si="0"/>
        <v>180472761.25</v>
      </c>
      <c r="D49" s="449">
        <v>180472761.25</v>
      </c>
      <c r="E49" s="449"/>
      <c r="F49" s="449"/>
    </row>
    <row r="50" spans="1:6" ht="89.25">
      <c r="A50" s="450">
        <v>41050100</v>
      </c>
      <c r="B50" s="451" t="s">
        <v>368</v>
      </c>
      <c r="C50" s="452">
        <f t="shared" si="0"/>
        <v>105921700</v>
      </c>
      <c r="D50" s="453">
        <v>105921700</v>
      </c>
      <c r="E50" s="453"/>
      <c r="F50" s="453"/>
    </row>
    <row r="51" spans="1:6" ht="76.5">
      <c r="A51" s="450">
        <v>41050200</v>
      </c>
      <c r="B51" s="451" t="s">
        <v>369</v>
      </c>
      <c r="C51" s="452">
        <f t="shared" si="0"/>
        <v>3888500</v>
      </c>
      <c r="D51" s="453">
        <v>3888500</v>
      </c>
      <c r="E51" s="453"/>
      <c r="F51" s="453"/>
    </row>
    <row r="52" spans="1:6" ht="89.25">
      <c r="A52" s="450">
        <v>41050300</v>
      </c>
      <c r="B52" s="451" t="s">
        <v>370</v>
      </c>
      <c r="C52" s="452">
        <f t="shared" si="0"/>
        <v>46778000</v>
      </c>
      <c r="D52" s="453">
        <v>46778000</v>
      </c>
      <c r="E52" s="453"/>
      <c r="F52" s="453"/>
    </row>
    <row r="53" spans="1:6" ht="89.25">
      <c r="A53" s="450">
        <v>41050700</v>
      </c>
      <c r="B53" s="451" t="s">
        <v>371</v>
      </c>
      <c r="C53" s="452">
        <f t="shared" si="0"/>
        <v>2332800</v>
      </c>
      <c r="D53" s="453">
        <v>2332800</v>
      </c>
      <c r="E53" s="453"/>
      <c r="F53" s="453"/>
    </row>
    <row r="54" spans="1:6" ht="89.25">
      <c r="A54" s="450">
        <v>41050900</v>
      </c>
      <c r="B54" s="451" t="s">
        <v>372</v>
      </c>
      <c r="C54" s="452">
        <f t="shared" si="0"/>
        <v>648486</v>
      </c>
      <c r="D54" s="453">
        <v>648486</v>
      </c>
      <c r="E54" s="453"/>
      <c r="F54" s="453"/>
    </row>
    <row r="55" spans="1:6" ht="38.25">
      <c r="A55" s="450">
        <v>41051000</v>
      </c>
      <c r="B55" s="451" t="s">
        <v>373</v>
      </c>
      <c r="C55" s="452">
        <f t="shared" si="0"/>
        <v>1148100</v>
      </c>
      <c r="D55" s="453">
        <v>1148100</v>
      </c>
      <c r="E55" s="453"/>
      <c r="F55" s="453"/>
    </row>
    <row r="56" spans="1:6" ht="12.75">
      <c r="A56" s="450"/>
      <c r="B56" s="456" t="s">
        <v>374</v>
      </c>
      <c r="C56" s="457">
        <f t="shared" si="0"/>
        <v>1148100</v>
      </c>
      <c r="D56" s="458">
        <v>1148100</v>
      </c>
      <c r="E56" s="459"/>
      <c r="F56" s="459"/>
    </row>
    <row r="57" spans="1:6" ht="38.25">
      <c r="A57" s="460">
        <v>41051100</v>
      </c>
      <c r="B57" s="461" t="s">
        <v>375</v>
      </c>
      <c r="C57" s="462">
        <f t="shared" si="0"/>
        <v>96944</v>
      </c>
      <c r="D57" s="459">
        <v>96944</v>
      </c>
      <c r="E57" s="459"/>
      <c r="F57" s="459"/>
    </row>
    <row r="58" spans="1:6" ht="51">
      <c r="A58" s="460">
        <v>41051200</v>
      </c>
      <c r="B58" s="461" t="s">
        <v>376</v>
      </c>
      <c r="C58" s="462">
        <f t="shared" si="0"/>
        <v>49052</v>
      </c>
      <c r="D58" s="459">
        <v>49052</v>
      </c>
      <c r="E58" s="459"/>
      <c r="F58" s="459"/>
    </row>
    <row r="59" spans="1:6" ht="63.75">
      <c r="A59" s="460">
        <v>41051400</v>
      </c>
      <c r="B59" s="461" t="s">
        <v>377</v>
      </c>
      <c r="C59" s="462">
        <f t="shared" si="0"/>
        <v>496069</v>
      </c>
      <c r="D59" s="459">
        <v>496069</v>
      </c>
      <c r="E59" s="459"/>
      <c r="F59" s="459"/>
    </row>
    <row r="60" spans="1:6" ht="51">
      <c r="A60" s="460">
        <v>41051500</v>
      </c>
      <c r="B60" s="461" t="s">
        <v>378</v>
      </c>
      <c r="C60" s="462">
        <f t="shared" si="0"/>
        <v>8176800</v>
      </c>
      <c r="D60" s="459">
        <v>8176800</v>
      </c>
      <c r="E60" s="459"/>
      <c r="F60" s="459"/>
    </row>
    <row r="61" spans="1:6" ht="12.75">
      <c r="A61" s="460"/>
      <c r="B61" s="456" t="s">
        <v>379</v>
      </c>
      <c r="C61" s="463">
        <v>768600</v>
      </c>
      <c r="D61" s="464">
        <v>768600</v>
      </c>
      <c r="E61" s="459"/>
      <c r="F61" s="459"/>
    </row>
    <row r="62" spans="1:6" ht="12.75">
      <c r="A62" s="460"/>
      <c r="B62" s="456" t="s">
        <v>380</v>
      </c>
      <c r="C62" s="463">
        <v>4318500</v>
      </c>
      <c r="D62" s="464">
        <v>4318500</v>
      </c>
      <c r="E62" s="459"/>
      <c r="F62" s="459"/>
    </row>
    <row r="63" spans="1:6" ht="12.75">
      <c r="A63" s="460"/>
      <c r="B63" s="456" t="s">
        <v>381</v>
      </c>
      <c r="C63" s="463">
        <v>3089700</v>
      </c>
      <c r="D63" s="464">
        <v>3089700</v>
      </c>
      <c r="E63" s="459"/>
      <c r="F63" s="459"/>
    </row>
    <row r="64" spans="1:6" ht="63.75">
      <c r="A64" s="460">
        <v>41052000</v>
      </c>
      <c r="B64" s="461" t="s">
        <v>382</v>
      </c>
      <c r="C64" s="462">
        <f t="shared" si="0"/>
        <v>406117.6</v>
      </c>
      <c r="D64" s="459">
        <v>406117.6</v>
      </c>
      <c r="E64" s="459"/>
      <c r="F64" s="459"/>
    </row>
    <row r="65" spans="1:6" ht="12.75">
      <c r="A65" s="460">
        <v>41053900</v>
      </c>
      <c r="B65" s="461" t="s">
        <v>383</v>
      </c>
      <c r="C65" s="462">
        <f t="shared" si="0"/>
        <v>10483489</v>
      </c>
      <c r="D65" s="459">
        <v>10483489</v>
      </c>
      <c r="E65" s="459"/>
      <c r="F65" s="459"/>
    </row>
    <row r="66" spans="1:6" ht="12.75">
      <c r="A66" s="460"/>
      <c r="B66" s="456" t="s">
        <v>384</v>
      </c>
      <c r="C66" s="463"/>
      <c r="D66" s="464"/>
      <c r="E66" s="459"/>
      <c r="F66" s="459"/>
    </row>
    <row r="67" spans="1:6" ht="12.75">
      <c r="A67" s="460"/>
      <c r="B67" s="456" t="s">
        <v>385</v>
      </c>
      <c r="C67" s="465">
        <v>194400</v>
      </c>
      <c r="D67" s="465">
        <v>194400</v>
      </c>
      <c r="E67" s="459"/>
      <c r="F67" s="459"/>
    </row>
    <row r="68" spans="1:6" ht="12.75">
      <c r="A68" s="460"/>
      <c r="B68" s="456" t="s">
        <v>386</v>
      </c>
      <c r="C68" s="465">
        <v>4850800</v>
      </c>
      <c r="D68" s="465">
        <v>4850800</v>
      </c>
      <c r="E68" s="459"/>
      <c r="F68" s="459"/>
    </row>
    <row r="69" spans="1:6" ht="12.75">
      <c r="A69" s="460"/>
      <c r="B69" s="456" t="s">
        <v>387</v>
      </c>
      <c r="C69" s="465">
        <v>3341324</v>
      </c>
      <c r="D69" s="465">
        <v>3341324</v>
      </c>
      <c r="E69" s="459"/>
      <c r="F69" s="459"/>
    </row>
    <row r="70" spans="1:6" ht="12.75">
      <c r="A70" s="460"/>
      <c r="B70" s="456" t="s">
        <v>388</v>
      </c>
      <c r="C70" s="465">
        <v>2096965</v>
      </c>
      <c r="D70" s="465">
        <v>2096965</v>
      </c>
      <c r="E70" s="459"/>
      <c r="F70" s="459"/>
    </row>
    <row r="71" spans="1:6" ht="76.5">
      <c r="A71" s="460">
        <v>41054100</v>
      </c>
      <c r="B71" s="461" t="s">
        <v>389</v>
      </c>
      <c r="C71" s="462">
        <f t="shared" si="0"/>
        <v>46703.65</v>
      </c>
      <c r="D71" s="459">
        <v>46703.65</v>
      </c>
      <c r="E71" s="459"/>
      <c r="F71" s="459"/>
    </row>
    <row r="72" spans="1:6" ht="12.75">
      <c r="A72" s="460"/>
      <c r="B72" s="456" t="s">
        <v>390</v>
      </c>
      <c r="C72" s="463"/>
      <c r="D72" s="464"/>
      <c r="E72" s="459"/>
      <c r="F72" s="459"/>
    </row>
    <row r="73" spans="1:6" ht="12.75">
      <c r="A73" s="460"/>
      <c r="B73" s="456" t="s">
        <v>391</v>
      </c>
      <c r="C73" s="463">
        <v>825.25</v>
      </c>
      <c r="D73" s="464">
        <v>825.25</v>
      </c>
      <c r="E73" s="459"/>
      <c r="F73" s="459"/>
    </row>
    <row r="74" spans="1:6" ht="12.75">
      <c r="A74" s="460"/>
      <c r="B74" s="456" t="s">
        <v>392</v>
      </c>
      <c r="C74" s="463">
        <v>29175</v>
      </c>
      <c r="D74" s="464">
        <v>29175</v>
      </c>
      <c r="E74" s="459"/>
      <c r="F74" s="459"/>
    </row>
    <row r="75" spans="1:6" ht="12.75">
      <c r="A75" s="460"/>
      <c r="B75" s="456" t="s">
        <v>393</v>
      </c>
      <c r="C75" s="463">
        <v>50</v>
      </c>
      <c r="D75" s="464">
        <v>50</v>
      </c>
      <c r="E75" s="459"/>
      <c r="F75" s="459"/>
    </row>
    <row r="76" spans="1:6" ht="12.75">
      <c r="A76" s="460"/>
      <c r="B76" s="456" t="s">
        <v>394</v>
      </c>
      <c r="C76" s="463">
        <v>4036.89</v>
      </c>
      <c r="D76" s="464">
        <v>4036.89</v>
      </c>
      <c r="E76" s="459"/>
      <c r="F76" s="459"/>
    </row>
    <row r="77" spans="1:6" ht="12.75">
      <c r="A77" s="460"/>
      <c r="B77" s="456" t="s">
        <v>395</v>
      </c>
      <c r="C77" s="463">
        <v>2286.41</v>
      </c>
      <c r="D77" s="464">
        <v>2286.41</v>
      </c>
      <c r="E77" s="459"/>
      <c r="F77" s="459"/>
    </row>
    <row r="78" spans="1:6" ht="12.75">
      <c r="A78" s="460"/>
      <c r="B78" s="456" t="s">
        <v>396</v>
      </c>
      <c r="C78" s="463">
        <v>1834.95</v>
      </c>
      <c r="D78" s="464">
        <v>1834.95</v>
      </c>
      <c r="E78" s="459"/>
      <c r="F78" s="459"/>
    </row>
    <row r="79" spans="1:6" ht="12.75">
      <c r="A79" s="460"/>
      <c r="B79" s="456" t="s">
        <v>397</v>
      </c>
      <c r="C79" s="463">
        <v>8495.15</v>
      </c>
      <c r="D79" s="464">
        <v>8495.15</v>
      </c>
      <c r="E79" s="459"/>
      <c r="F79" s="459"/>
    </row>
    <row r="80" spans="1:6" ht="12.75">
      <c r="A80" s="454" t="s">
        <v>398</v>
      </c>
      <c r="B80" s="455"/>
      <c r="C80" s="448">
        <f t="shared" si="0"/>
        <v>328972661.25</v>
      </c>
      <c r="D80" s="448">
        <v>326918361.25</v>
      </c>
      <c r="E80" s="448">
        <v>2054300</v>
      </c>
      <c r="F80" s="448">
        <v>0</v>
      </c>
    </row>
    <row r="83" spans="2:5" ht="12.75">
      <c r="B83" s="445" t="s">
        <v>150</v>
      </c>
      <c r="E83" s="445" t="s">
        <v>151</v>
      </c>
    </row>
  </sheetData>
  <sheetProtection/>
  <mergeCells count="9">
    <mergeCell ref="C2:F3"/>
    <mergeCell ref="A5:F5"/>
    <mergeCell ref="A7:A9"/>
    <mergeCell ref="B7:B9"/>
    <mergeCell ref="C7:C9"/>
    <mergeCell ref="D7:D9"/>
    <mergeCell ref="E7:F7"/>
    <mergeCell ref="E8:E9"/>
    <mergeCell ref="F8:F9"/>
  </mergeCells>
  <printOptions/>
  <pageMargins left="0.82" right="0.51" top="0.43" bottom="0.42" header="0.5" footer="0.5"/>
  <pageSetup horizontalDpi="600" verticalDpi="600" orientation="portrait" paperSize="9" scale="77" r:id="rId1"/>
  <rowBreaks count="1" manualBreakCount="1">
    <brk id="37" max="255" man="1"/>
  </rowBreaks>
</worksheet>
</file>

<file path=xl/worksheets/sheet2.xml><?xml version="1.0" encoding="utf-8"?>
<worksheet xmlns="http://schemas.openxmlformats.org/spreadsheetml/2006/main" xmlns:r="http://schemas.openxmlformats.org/officeDocument/2006/relationships">
  <dimension ref="A1:F21"/>
  <sheetViews>
    <sheetView view="pageBreakPreview" zoomScaleSheetLayoutView="100" zoomScalePageLayoutView="0" workbookViewId="0" topLeftCell="A1">
      <selection activeCell="B13" sqref="B13"/>
    </sheetView>
  </sheetViews>
  <sheetFormatPr defaultColWidth="9.33203125" defaultRowHeight="12.75"/>
  <cols>
    <col min="1" max="1" width="13.16015625" style="0" customWidth="1"/>
    <col min="2" max="2" width="47.83203125" style="0" customWidth="1"/>
    <col min="3" max="3" width="17.16015625" style="0" customWidth="1"/>
    <col min="4" max="6" width="16.5" style="0" customWidth="1"/>
  </cols>
  <sheetData>
    <row r="1" spans="1:4" ht="12.75">
      <c r="A1" t="s">
        <v>129</v>
      </c>
      <c r="D1" s="367" t="s">
        <v>399</v>
      </c>
    </row>
    <row r="2" spans="3:6" ht="12.75" customHeight="1">
      <c r="C2" s="517" t="s">
        <v>153</v>
      </c>
      <c r="D2" s="518"/>
      <c r="E2" s="518"/>
      <c r="F2" s="518"/>
    </row>
    <row r="3" spans="3:6" ht="30" customHeight="1">
      <c r="C3" s="518"/>
      <c r="D3" s="518"/>
      <c r="E3" s="518"/>
      <c r="F3" s="518"/>
    </row>
    <row r="5" spans="1:6" ht="12.75">
      <c r="A5" s="523" t="s">
        <v>400</v>
      </c>
      <c r="B5" s="524"/>
      <c r="C5" s="524"/>
      <c r="D5" s="524"/>
      <c r="E5" s="524"/>
      <c r="F5" s="524"/>
    </row>
    <row r="6" ht="12.75">
      <c r="F6" s="441" t="s">
        <v>130</v>
      </c>
    </row>
    <row r="7" spans="1:6" ht="12.75">
      <c r="A7" s="521" t="s">
        <v>327</v>
      </c>
      <c r="B7" s="521" t="s">
        <v>401</v>
      </c>
      <c r="C7" s="522" t="s">
        <v>131</v>
      </c>
      <c r="D7" s="521" t="s">
        <v>213</v>
      </c>
      <c r="E7" s="521" t="s">
        <v>214</v>
      </c>
      <c r="F7" s="521"/>
    </row>
    <row r="8" spans="1:6" ht="12.75">
      <c r="A8" s="521"/>
      <c r="B8" s="521"/>
      <c r="C8" s="521"/>
      <c r="D8" s="521"/>
      <c r="E8" s="521" t="s">
        <v>131</v>
      </c>
      <c r="F8" s="521" t="s">
        <v>329</v>
      </c>
    </row>
    <row r="9" spans="1:6" ht="12.75">
      <c r="A9" s="521"/>
      <c r="B9" s="521"/>
      <c r="C9" s="521"/>
      <c r="D9" s="521"/>
      <c r="E9" s="521"/>
      <c r="F9" s="521"/>
    </row>
    <row r="10" spans="1:6" ht="12.75">
      <c r="A10" s="442">
        <v>1</v>
      </c>
      <c r="B10" s="442">
        <v>2</v>
      </c>
      <c r="C10" s="443">
        <v>3</v>
      </c>
      <c r="D10" s="442">
        <v>4</v>
      </c>
      <c r="E10" s="442">
        <v>5</v>
      </c>
      <c r="F10" s="442">
        <v>6</v>
      </c>
    </row>
    <row r="11" spans="1:6" ht="12.75">
      <c r="A11" s="446">
        <v>200000</v>
      </c>
      <c r="B11" s="447" t="s">
        <v>402</v>
      </c>
      <c r="C11" s="448">
        <f aca="true" t="shared" si="0" ref="C11:C18">D11+E11</f>
        <v>9346772.26</v>
      </c>
      <c r="D11" s="449">
        <v>6285086.89</v>
      </c>
      <c r="E11" s="449">
        <v>3061685.37</v>
      </c>
      <c r="F11" s="449">
        <v>3061685.37</v>
      </c>
    </row>
    <row r="12" spans="1:6" ht="25.5">
      <c r="A12" s="446">
        <v>208000</v>
      </c>
      <c r="B12" s="447" t="s">
        <v>403</v>
      </c>
      <c r="C12" s="448">
        <f t="shared" si="0"/>
        <v>9346772.26</v>
      </c>
      <c r="D12" s="449">
        <v>6285086.89</v>
      </c>
      <c r="E12" s="449">
        <v>3061685.37</v>
      </c>
      <c r="F12" s="449">
        <v>3061685.37</v>
      </c>
    </row>
    <row r="13" spans="1:6" ht="12.75">
      <c r="A13" s="450">
        <v>208100</v>
      </c>
      <c r="B13" s="451" t="s">
        <v>404</v>
      </c>
      <c r="C13" s="452">
        <f t="shared" si="0"/>
        <v>9346772.26</v>
      </c>
      <c r="D13" s="453">
        <v>9271755.02</v>
      </c>
      <c r="E13" s="453">
        <v>75017.24</v>
      </c>
      <c r="F13" s="453">
        <v>75017.24</v>
      </c>
    </row>
    <row r="14" spans="1:6" ht="38.25">
      <c r="A14" s="450">
        <v>208400</v>
      </c>
      <c r="B14" s="451" t="s">
        <v>405</v>
      </c>
      <c r="C14" s="452">
        <f t="shared" si="0"/>
        <v>0</v>
      </c>
      <c r="D14" s="453">
        <v>-2986668.13</v>
      </c>
      <c r="E14" s="453">
        <v>2986668.13</v>
      </c>
      <c r="F14" s="453">
        <v>2986668.13</v>
      </c>
    </row>
    <row r="15" spans="1:6" ht="12.75">
      <c r="A15" s="446">
        <v>600000</v>
      </c>
      <c r="B15" s="447" t="s">
        <v>406</v>
      </c>
      <c r="C15" s="448">
        <f t="shared" si="0"/>
        <v>9346772.26</v>
      </c>
      <c r="D15" s="449">
        <v>6285086.89</v>
      </c>
      <c r="E15" s="449">
        <v>3061685.37</v>
      </c>
      <c r="F15" s="449">
        <v>3061685.37</v>
      </c>
    </row>
    <row r="16" spans="1:6" ht="12.75">
      <c r="A16" s="446">
        <v>602000</v>
      </c>
      <c r="B16" s="447" t="s">
        <v>407</v>
      </c>
      <c r="C16" s="448">
        <f t="shared" si="0"/>
        <v>9346772.26</v>
      </c>
      <c r="D16" s="449">
        <v>6285086.89</v>
      </c>
      <c r="E16" s="449">
        <v>3061685.37</v>
      </c>
      <c r="F16" s="449">
        <v>3061685.37</v>
      </c>
    </row>
    <row r="17" spans="1:6" ht="12.75">
      <c r="A17" s="450">
        <v>602100</v>
      </c>
      <c r="B17" s="451" t="s">
        <v>404</v>
      </c>
      <c r="C17" s="452">
        <f t="shared" si="0"/>
        <v>9346772.26</v>
      </c>
      <c r="D17" s="453">
        <v>9271755.02</v>
      </c>
      <c r="E17" s="453">
        <v>75017.24</v>
      </c>
      <c r="F17" s="453">
        <v>75017.24</v>
      </c>
    </row>
    <row r="18" spans="1:6" ht="38.25">
      <c r="A18" s="450">
        <v>602400</v>
      </c>
      <c r="B18" s="451" t="s">
        <v>405</v>
      </c>
      <c r="C18" s="452">
        <f t="shared" si="0"/>
        <v>0</v>
      </c>
      <c r="D18" s="453">
        <v>-2986668.13</v>
      </c>
      <c r="E18" s="453">
        <v>2986668.13</v>
      </c>
      <c r="F18" s="453">
        <v>2986668.13</v>
      </c>
    </row>
    <row r="21" spans="2:5" ht="12.75">
      <c r="B21" s="445" t="s">
        <v>150</v>
      </c>
      <c r="E21" s="445" t="s">
        <v>151</v>
      </c>
    </row>
  </sheetData>
  <sheetProtection/>
  <mergeCells count="9">
    <mergeCell ref="C2:F3"/>
    <mergeCell ref="A5:F5"/>
    <mergeCell ref="A7:A9"/>
    <mergeCell ref="B7:B9"/>
    <mergeCell ref="C7:C9"/>
    <mergeCell ref="D7:D9"/>
    <mergeCell ref="E7:F7"/>
    <mergeCell ref="E8:E9"/>
    <mergeCell ref="F8:F9"/>
  </mergeCells>
  <printOptions/>
  <pageMargins left="0.75" right="0.44" top="0.59" bottom="1" header="0.5" footer="0.5"/>
  <pageSetup horizontalDpi="600" verticalDpi="600" orientation="portrait" paperSize="9" scale="78" r:id="rId1"/>
</worksheet>
</file>

<file path=xl/worksheets/sheet3.xml><?xml version="1.0" encoding="utf-8"?>
<worksheet xmlns="http://schemas.openxmlformats.org/spreadsheetml/2006/main" xmlns:r="http://schemas.openxmlformats.org/officeDocument/2006/relationships">
  <dimension ref="A1:Z436"/>
  <sheetViews>
    <sheetView view="pageBreakPreview" zoomScaleNormal="75" zoomScaleSheetLayoutView="100" zoomScalePageLayoutView="0" workbookViewId="0" topLeftCell="F121">
      <selection activeCell="J3" sqref="J3"/>
    </sheetView>
  </sheetViews>
  <sheetFormatPr defaultColWidth="9.33203125" defaultRowHeight="12.75"/>
  <cols>
    <col min="1" max="3" width="14" style="0" customWidth="1"/>
    <col min="4" max="4" width="47.5" style="0" customWidth="1"/>
    <col min="5" max="5" width="15.66015625" style="0" bestFit="1" customWidth="1"/>
    <col min="6" max="6" width="15.16015625" style="0" customWidth="1"/>
    <col min="7" max="16" width="13.5" style="0" customWidth="1"/>
    <col min="17" max="17" width="15.83203125" style="0" customWidth="1"/>
  </cols>
  <sheetData>
    <row r="1" spans="1:26" ht="12.75">
      <c r="A1" s="478" t="s">
        <v>129</v>
      </c>
      <c r="B1" s="478"/>
      <c r="C1" s="478"/>
      <c r="D1" s="478"/>
      <c r="E1" s="478"/>
      <c r="F1" s="478"/>
      <c r="G1" s="478"/>
      <c r="H1" s="478"/>
      <c r="I1" s="478"/>
      <c r="J1" s="478"/>
      <c r="K1" s="479" t="s">
        <v>408</v>
      </c>
      <c r="L1" s="478"/>
      <c r="N1" s="479"/>
      <c r="O1" s="478"/>
      <c r="P1" s="478"/>
      <c r="Q1" s="478"/>
      <c r="R1" s="478"/>
      <c r="S1" s="478"/>
      <c r="T1" s="478"/>
      <c r="U1" s="478"/>
      <c r="V1" s="478"/>
      <c r="W1" s="478"/>
      <c r="X1" s="478"/>
      <c r="Y1" s="478"/>
      <c r="Z1" s="478"/>
    </row>
    <row r="2" spans="1:26" ht="12.75" customHeight="1">
      <c r="A2" s="478"/>
      <c r="B2" s="478"/>
      <c r="C2" s="478"/>
      <c r="D2" s="478"/>
      <c r="E2" s="478"/>
      <c r="F2" s="478"/>
      <c r="G2" s="478"/>
      <c r="H2" s="478"/>
      <c r="I2" s="478"/>
      <c r="J2" s="478"/>
      <c r="K2" s="525" t="s">
        <v>153</v>
      </c>
      <c r="L2" s="525"/>
      <c r="M2" s="525"/>
      <c r="N2" s="525"/>
      <c r="O2" s="525"/>
      <c r="P2" s="525"/>
      <c r="Q2" s="525"/>
      <c r="R2" s="478"/>
      <c r="S2" s="478"/>
      <c r="T2" s="478"/>
      <c r="U2" s="478"/>
      <c r="V2" s="478"/>
      <c r="W2" s="478"/>
      <c r="X2" s="478"/>
      <c r="Y2" s="478"/>
      <c r="Z2" s="478"/>
    </row>
    <row r="3" spans="1:26" ht="12.75">
      <c r="A3" s="478"/>
      <c r="B3" s="478"/>
      <c r="C3" s="478"/>
      <c r="D3" s="478"/>
      <c r="E3" s="478"/>
      <c r="F3" s="478"/>
      <c r="G3" s="478"/>
      <c r="H3" s="478"/>
      <c r="I3" s="478"/>
      <c r="J3" s="478"/>
      <c r="K3" s="525"/>
      <c r="L3" s="525"/>
      <c r="M3" s="525"/>
      <c r="N3" s="525"/>
      <c r="O3" s="525"/>
      <c r="P3" s="525"/>
      <c r="Q3" s="525"/>
      <c r="R3" s="478"/>
      <c r="S3" s="478"/>
      <c r="T3" s="478"/>
      <c r="U3" s="478"/>
      <c r="V3" s="478"/>
      <c r="W3" s="478"/>
      <c r="X3" s="478"/>
      <c r="Y3" s="478"/>
      <c r="Z3" s="478"/>
    </row>
    <row r="4" spans="1:26" ht="12.75">
      <c r="A4" s="478"/>
      <c r="B4" s="478"/>
      <c r="C4" s="478"/>
      <c r="D4" s="478"/>
      <c r="E4" s="478"/>
      <c r="F4" s="478"/>
      <c r="G4" s="478"/>
      <c r="H4" s="478"/>
      <c r="I4" s="478"/>
      <c r="J4" s="478"/>
      <c r="K4" s="525"/>
      <c r="L4" s="525"/>
      <c r="M4" s="525"/>
      <c r="N4" s="525"/>
      <c r="O4" s="525"/>
      <c r="P4" s="525"/>
      <c r="Q4" s="525"/>
      <c r="R4" s="478"/>
      <c r="S4" s="478"/>
      <c r="T4" s="478"/>
      <c r="U4" s="478"/>
      <c r="V4" s="478"/>
      <c r="W4" s="478"/>
      <c r="X4" s="478"/>
      <c r="Y4" s="478"/>
      <c r="Z4" s="478"/>
    </row>
    <row r="5" spans="1:26" ht="12.75">
      <c r="A5" s="530" t="s">
        <v>409</v>
      </c>
      <c r="B5" s="531"/>
      <c r="C5" s="531"/>
      <c r="D5" s="531"/>
      <c r="E5" s="531"/>
      <c r="F5" s="531"/>
      <c r="G5" s="531"/>
      <c r="H5" s="531"/>
      <c r="I5" s="531"/>
      <c r="J5" s="531"/>
      <c r="K5" s="531"/>
      <c r="L5" s="531"/>
      <c r="M5" s="531"/>
      <c r="N5" s="531"/>
      <c r="O5" s="531"/>
      <c r="P5" s="531"/>
      <c r="Q5" s="531"/>
      <c r="R5" s="480"/>
      <c r="S5" s="480"/>
      <c r="T5" s="480"/>
      <c r="U5" s="480"/>
      <c r="V5" s="480"/>
      <c r="W5" s="480"/>
      <c r="X5" s="480"/>
      <c r="Y5" s="480"/>
      <c r="Z5" s="480"/>
    </row>
    <row r="6" spans="1:26" ht="12.75">
      <c r="A6" s="532" t="s">
        <v>410</v>
      </c>
      <c r="B6" s="533"/>
      <c r="C6" s="533"/>
      <c r="D6" s="533"/>
      <c r="E6" s="533"/>
      <c r="F6" s="533"/>
      <c r="G6" s="533"/>
      <c r="H6" s="533"/>
      <c r="I6" s="533"/>
      <c r="J6" s="533"/>
      <c r="K6" s="533"/>
      <c r="L6" s="533"/>
      <c r="M6" s="533"/>
      <c r="N6" s="533"/>
      <c r="O6" s="533"/>
      <c r="P6" s="533"/>
      <c r="Q6" s="533"/>
      <c r="R6" s="533"/>
      <c r="S6" s="480"/>
      <c r="T6" s="480"/>
      <c r="U6" s="480"/>
      <c r="V6" s="480"/>
      <c r="W6" s="480"/>
      <c r="X6" s="480"/>
      <c r="Y6" s="480"/>
      <c r="Z6" s="480"/>
    </row>
    <row r="7" spans="1:26" ht="12.75">
      <c r="A7" s="480"/>
      <c r="B7" s="480"/>
      <c r="C7" s="480"/>
      <c r="D7" s="480"/>
      <c r="E7" s="480"/>
      <c r="F7" s="480"/>
      <c r="G7" s="480"/>
      <c r="H7" s="480"/>
      <c r="I7" s="480"/>
      <c r="J7" s="480"/>
      <c r="K7" s="480"/>
      <c r="L7" s="480"/>
      <c r="M7" s="480"/>
      <c r="N7" s="480"/>
      <c r="O7" s="480"/>
      <c r="P7" s="480"/>
      <c r="Q7" s="481" t="s">
        <v>130</v>
      </c>
      <c r="R7" s="480"/>
      <c r="S7" s="480"/>
      <c r="T7" s="480"/>
      <c r="U7" s="480"/>
      <c r="V7" s="480"/>
      <c r="W7" s="480"/>
      <c r="X7" s="480"/>
      <c r="Y7" s="480"/>
      <c r="Z7" s="480"/>
    </row>
    <row r="8" spans="1:26" ht="12.75">
      <c r="A8" s="529" t="s">
        <v>132</v>
      </c>
      <c r="B8" s="529" t="s">
        <v>133</v>
      </c>
      <c r="C8" s="529" t="s">
        <v>134</v>
      </c>
      <c r="D8" s="529" t="s">
        <v>135</v>
      </c>
      <c r="E8" s="529" t="s">
        <v>213</v>
      </c>
      <c r="F8" s="529"/>
      <c r="G8" s="529"/>
      <c r="H8" s="529"/>
      <c r="I8" s="529"/>
      <c r="J8" s="529" t="s">
        <v>214</v>
      </c>
      <c r="K8" s="529"/>
      <c r="L8" s="529"/>
      <c r="M8" s="529"/>
      <c r="N8" s="529"/>
      <c r="O8" s="529"/>
      <c r="P8" s="526" t="s">
        <v>411</v>
      </c>
      <c r="Q8" s="534" t="s">
        <v>60</v>
      </c>
      <c r="R8" s="480"/>
      <c r="S8" s="480"/>
      <c r="T8" s="480"/>
      <c r="U8" s="480"/>
      <c r="V8" s="480"/>
      <c r="W8" s="480"/>
      <c r="X8" s="480"/>
      <c r="Y8" s="480"/>
      <c r="Z8" s="480"/>
    </row>
    <row r="9" spans="1:26" ht="12.75">
      <c r="A9" s="529"/>
      <c r="B9" s="529"/>
      <c r="C9" s="529"/>
      <c r="D9" s="529"/>
      <c r="E9" s="534" t="s">
        <v>131</v>
      </c>
      <c r="F9" s="529" t="s">
        <v>412</v>
      </c>
      <c r="G9" s="529" t="s">
        <v>136</v>
      </c>
      <c r="H9" s="529"/>
      <c r="I9" s="529" t="s">
        <v>413</v>
      </c>
      <c r="J9" s="534" t="s">
        <v>131</v>
      </c>
      <c r="K9" s="529" t="s">
        <v>412</v>
      </c>
      <c r="L9" s="529" t="s">
        <v>136</v>
      </c>
      <c r="M9" s="529"/>
      <c r="N9" s="529" t="s">
        <v>413</v>
      </c>
      <c r="O9" s="468" t="s">
        <v>136</v>
      </c>
      <c r="P9" s="527"/>
      <c r="Q9" s="529"/>
      <c r="R9" s="480"/>
      <c r="S9" s="480"/>
      <c r="T9" s="480"/>
      <c r="U9" s="480"/>
      <c r="V9" s="480"/>
      <c r="W9" s="480"/>
      <c r="X9" s="480"/>
      <c r="Y9" s="480"/>
      <c r="Z9" s="480"/>
    </row>
    <row r="10" spans="1:26" ht="12.75">
      <c r="A10" s="529"/>
      <c r="B10" s="529"/>
      <c r="C10" s="529"/>
      <c r="D10" s="529"/>
      <c r="E10" s="529"/>
      <c r="F10" s="529"/>
      <c r="G10" s="529" t="s">
        <v>414</v>
      </c>
      <c r="H10" s="529" t="s">
        <v>415</v>
      </c>
      <c r="I10" s="529"/>
      <c r="J10" s="529"/>
      <c r="K10" s="529"/>
      <c r="L10" s="529" t="s">
        <v>414</v>
      </c>
      <c r="M10" s="529" t="s">
        <v>415</v>
      </c>
      <c r="N10" s="529"/>
      <c r="O10" s="529" t="s">
        <v>137</v>
      </c>
      <c r="P10" s="527"/>
      <c r="Q10" s="529"/>
      <c r="R10" s="480"/>
      <c r="S10" s="480"/>
      <c r="T10" s="480"/>
      <c r="U10" s="480"/>
      <c r="V10" s="480"/>
      <c r="W10" s="480"/>
      <c r="X10" s="480"/>
      <c r="Y10" s="480"/>
      <c r="Z10" s="480"/>
    </row>
    <row r="11" spans="1:26" ht="112.5" customHeight="1">
      <c r="A11" s="529"/>
      <c r="B11" s="529"/>
      <c r="C11" s="529"/>
      <c r="D11" s="529"/>
      <c r="E11" s="529"/>
      <c r="F11" s="529"/>
      <c r="G11" s="529"/>
      <c r="H11" s="529"/>
      <c r="I11" s="529"/>
      <c r="J11" s="529"/>
      <c r="K11" s="529"/>
      <c r="L11" s="529"/>
      <c r="M11" s="529"/>
      <c r="N11" s="529"/>
      <c r="O11" s="529"/>
      <c r="P11" s="528"/>
      <c r="Q11" s="529"/>
      <c r="R11" s="480"/>
      <c r="S11" s="480"/>
      <c r="T11" s="480"/>
      <c r="U11" s="480"/>
      <c r="V11" s="480"/>
      <c r="W11" s="480"/>
      <c r="X11" s="480"/>
      <c r="Y11" s="480"/>
      <c r="Z11" s="480"/>
    </row>
    <row r="12" spans="1:26" ht="12.75">
      <c r="A12" s="468">
        <v>1</v>
      </c>
      <c r="B12" s="468">
        <v>2</v>
      </c>
      <c r="C12" s="468">
        <v>3</v>
      </c>
      <c r="D12" s="468">
        <v>4</v>
      </c>
      <c r="E12" s="440">
        <v>5</v>
      </c>
      <c r="F12" s="468">
        <v>6</v>
      </c>
      <c r="G12" s="468">
        <v>7</v>
      </c>
      <c r="H12" s="468">
        <v>8</v>
      </c>
      <c r="I12" s="468">
        <v>9</v>
      </c>
      <c r="J12" s="440">
        <v>10</v>
      </c>
      <c r="K12" s="468">
        <v>11</v>
      </c>
      <c r="L12" s="468">
        <v>12</v>
      </c>
      <c r="M12" s="468">
        <v>13</v>
      </c>
      <c r="N12" s="468">
        <v>14</v>
      </c>
      <c r="O12" s="468">
        <v>15</v>
      </c>
      <c r="P12" s="468" t="s">
        <v>416</v>
      </c>
      <c r="Q12" s="440">
        <v>16</v>
      </c>
      <c r="R12" s="480"/>
      <c r="S12" s="480"/>
      <c r="T12" s="480"/>
      <c r="U12" s="480"/>
      <c r="V12" s="480"/>
      <c r="W12" s="480"/>
      <c r="X12" s="480"/>
      <c r="Y12" s="480"/>
      <c r="Z12" s="480"/>
    </row>
    <row r="13" spans="1:26" ht="12.75">
      <c r="A13" s="482" t="s">
        <v>611</v>
      </c>
      <c r="B13" s="483"/>
      <c r="C13" s="484"/>
      <c r="D13" s="485" t="s">
        <v>612</v>
      </c>
      <c r="E13" s="486">
        <v>5132020</v>
      </c>
      <c r="F13" s="487">
        <v>5132020</v>
      </c>
      <c r="G13" s="487">
        <v>3092500</v>
      </c>
      <c r="H13" s="487">
        <v>328900</v>
      </c>
      <c r="I13" s="487"/>
      <c r="J13" s="486">
        <v>674580</v>
      </c>
      <c r="K13" s="487">
        <v>59900</v>
      </c>
      <c r="L13" s="487"/>
      <c r="M13" s="487"/>
      <c r="N13" s="487">
        <v>614680</v>
      </c>
      <c r="O13" s="487">
        <v>614680</v>
      </c>
      <c r="P13" s="487">
        <v>614680</v>
      </c>
      <c r="Q13" s="486">
        <f aca="true" t="shared" si="0" ref="Q13:Q70">E13+J13</f>
        <v>5806600</v>
      </c>
      <c r="R13" s="480"/>
      <c r="S13" s="480"/>
      <c r="T13" s="480"/>
      <c r="U13" s="480"/>
      <c r="V13" s="480"/>
      <c r="W13" s="480"/>
      <c r="X13" s="480"/>
      <c r="Y13" s="480"/>
      <c r="Z13" s="480"/>
    </row>
    <row r="14" spans="1:26" ht="12.75">
      <c r="A14" s="482" t="s">
        <v>613</v>
      </c>
      <c r="B14" s="483"/>
      <c r="C14" s="484"/>
      <c r="D14" s="485" t="s">
        <v>612</v>
      </c>
      <c r="E14" s="486">
        <v>5132020</v>
      </c>
      <c r="F14" s="487">
        <v>5132020</v>
      </c>
      <c r="G14" s="487">
        <v>3092500</v>
      </c>
      <c r="H14" s="487">
        <v>328900</v>
      </c>
      <c r="I14" s="487"/>
      <c r="J14" s="486">
        <v>674580</v>
      </c>
      <c r="K14" s="487">
        <v>59900</v>
      </c>
      <c r="L14" s="487"/>
      <c r="M14" s="487"/>
      <c r="N14" s="487">
        <v>614680</v>
      </c>
      <c r="O14" s="487">
        <v>614680</v>
      </c>
      <c r="P14" s="487">
        <v>614680</v>
      </c>
      <c r="Q14" s="486">
        <f t="shared" si="0"/>
        <v>5806600</v>
      </c>
      <c r="R14" s="480"/>
      <c r="S14" s="480"/>
      <c r="T14" s="480"/>
      <c r="U14" s="480"/>
      <c r="V14" s="480"/>
      <c r="W14" s="480"/>
      <c r="X14" s="480"/>
      <c r="Y14" s="480"/>
      <c r="Z14" s="480"/>
    </row>
    <row r="15" spans="1:26" ht="64.5" customHeight="1">
      <c r="A15" s="482" t="s">
        <v>46</v>
      </c>
      <c r="B15" s="482" t="s">
        <v>45</v>
      </c>
      <c r="C15" s="488" t="s">
        <v>620</v>
      </c>
      <c r="D15" s="485" t="s">
        <v>44</v>
      </c>
      <c r="E15" s="486">
        <v>5081020</v>
      </c>
      <c r="F15" s="487">
        <v>5081020</v>
      </c>
      <c r="G15" s="487">
        <v>3092500</v>
      </c>
      <c r="H15" s="487">
        <v>328900</v>
      </c>
      <c r="I15" s="487"/>
      <c r="J15" s="486">
        <v>674580</v>
      </c>
      <c r="K15" s="487">
        <v>59900</v>
      </c>
      <c r="L15" s="487"/>
      <c r="M15" s="487"/>
      <c r="N15" s="487">
        <v>614680</v>
      </c>
      <c r="O15" s="487">
        <v>614680</v>
      </c>
      <c r="P15" s="487">
        <v>614680</v>
      </c>
      <c r="Q15" s="486">
        <f t="shared" si="0"/>
        <v>5755600</v>
      </c>
      <c r="R15" s="480"/>
      <c r="S15" s="480"/>
      <c r="T15" s="480"/>
      <c r="U15" s="480"/>
      <c r="V15" s="480"/>
      <c r="W15" s="480"/>
      <c r="X15" s="480"/>
      <c r="Y15" s="480"/>
      <c r="Z15" s="480"/>
    </row>
    <row r="16" spans="1:26" ht="25.5">
      <c r="A16" s="482" t="s">
        <v>640</v>
      </c>
      <c r="B16" s="482" t="s">
        <v>309</v>
      </c>
      <c r="C16" s="488" t="s">
        <v>303</v>
      </c>
      <c r="D16" s="485" t="s">
        <v>637</v>
      </c>
      <c r="E16" s="486">
        <v>42000</v>
      </c>
      <c r="F16" s="487">
        <v>42000</v>
      </c>
      <c r="G16" s="487"/>
      <c r="H16" s="487"/>
      <c r="I16" s="487"/>
      <c r="J16" s="486"/>
      <c r="K16" s="487"/>
      <c r="L16" s="487"/>
      <c r="M16" s="487"/>
      <c r="N16" s="487"/>
      <c r="O16" s="487"/>
      <c r="P16" s="487"/>
      <c r="Q16" s="486">
        <f t="shared" si="0"/>
        <v>42000</v>
      </c>
      <c r="R16" s="480"/>
      <c r="S16" s="480"/>
      <c r="T16" s="480"/>
      <c r="U16" s="480"/>
      <c r="V16" s="480"/>
      <c r="W16" s="480"/>
      <c r="X16" s="480"/>
      <c r="Y16" s="480"/>
      <c r="Z16" s="480"/>
    </row>
    <row r="17" spans="1:26" ht="25.5">
      <c r="A17" s="482" t="s">
        <v>641</v>
      </c>
      <c r="B17" s="482" t="s">
        <v>639</v>
      </c>
      <c r="C17" s="488" t="s">
        <v>631</v>
      </c>
      <c r="D17" s="485" t="s">
        <v>638</v>
      </c>
      <c r="E17" s="486">
        <v>9000</v>
      </c>
      <c r="F17" s="487">
        <v>9000</v>
      </c>
      <c r="G17" s="487"/>
      <c r="H17" s="487"/>
      <c r="I17" s="487"/>
      <c r="J17" s="486"/>
      <c r="K17" s="487"/>
      <c r="L17" s="487"/>
      <c r="M17" s="487"/>
      <c r="N17" s="487"/>
      <c r="O17" s="487"/>
      <c r="P17" s="487"/>
      <c r="Q17" s="486">
        <f t="shared" si="0"/>
        <v>9000</v>
      </c>
      <c r="R17" s="480"/>
      <c r="S17" s="480"/>
      <c r="T17" s="480"/>
      <c r="U17" s="480"/>
      <c r="V17" s="480"/>
      <c r="W17" s="480"/>
      <c r="X17" s="480"/>
      <c r="Y17" s="480"/>
      <c r="Z17" s="480"/>
    </row>
    <row r="18" spans="1:26" ht="25.5">
      <c r="A18" s="482" t="s">
        <v>632</v>
      </c>
      <c r="B18" s="483"/>
      <c r="C18" s="484"/>
      <c r="D18" s="485" t="s">
        <v>138</v>
      </c>
      <c r="E18" s="486">
        <v>47741146.15</v>
      </c>
      <c r="F18" s="487">
        <v>47726146.15</v>
      </c>
      <c r="G18" s="487">
        <v>895000</v>
      </c>
      <c r="H18" s="487">
        <v>63800</v>
      </c>
      <c r="I18" s="487">
        <v>15000</v>
      </c>
      <c r="J18" s="486">
        <v>1020246</v>
      </c>
      <c r="K18" s="487">
        <v>115800</v>
      </c>
      <c r="L18" s="487"/>
      <c r="M18" s="487"/>
      <c r="N18" s="487">
        <v>904446</v>
      </c>
      <c r="O18" s="487">
        <v>904446</v>
      </c>
      <c r="P18" s="487">
        <v>904446</v>
      </c>
      <c r="Q18" s="486">
        <f t="shared" si="0"/>
        <v>48761392.15</v>
      </c>
      <c r="R18" s="480"/>
      <c r="S18" s="480"/>
      <c r="T18" s="480"/>
      <c r="U18" s="480"/>
      <c r="V18" s="480"/>
      <c r="W18" s="480"/>
      <c r="X18" s="480"/>
      <c r="Y18" s="480"/>
      <c r="Z18" s="480"/>
    </row>
    <row r="19" spans="1:26" ht="25.5">
      <c r="A19" s="482" t="s">
        <v>633</v>
      </c>
      <c r="B19" s="483"/>
      <c r="C19" s="484"/>
      <c r="D19" s="485" t="s">
        <v>138</v>
      </c>
      <c r="E19" s="486">
        <v>47741146.15</v>
      </c>
      <c r="F19" s="487">
        <v>47726146.15</v>
      </c>
      <c r="G19" s="487">
        <v>895000</v>
      </c>
      <c r="H19" s="487">
        <v>63800</v>
      </c>
      <c r="I19" s="487">
        <v>15000</v>
      </c>
      <c r="J19" s="486">
        <v>1020246</v>
      </c>
      <c r="K19" s="487">
        <v>115800</v>
      </c>
      <c r="L19" s="487"/>
      <c r="M19" s="487"/>
      <c r="N19" s="487">
        <v>904446</v>
      </c>
      <c r="O19" s="487">
        <v>904446</v>
      </c>
      <c r="P19" s="487">
        <v>904446</v>
      </c>
      <c r="Q19" s="486">
        <f t="shared" si="0"/>
        <v>48761392.15</v>
      </c>
      <c r="R19" s="480"/>
      <c r="S19" s="480"/>
      <c r="T19" s="480"/>
      <c r="U19" s="480"/>
      <c r="V19" s="480"/>
      <c r="W19" s="480"/>
      <c r="X19" s="480"/>
      <c r="Y19" s="480"/>
      <c r="Z19" s="480"/>
    </row>
    <row r="20" spans="1:26" ht="25.5">
      <c r="A20" s="482" t="s">
        <v>643</v>
      </c>
      <c r="B20" s="482" t="s">
        <v>309</v>
      </c>
      <c r="C20" s="488" t="s">
        <v>303</v>
      </c>
      <c r="D20" s="485" t="s">
        <v>637</v>
      </c>
      <c r="E20" s="486">
        <v>183400</v>
      </c>
      <c r="F20" s="487">
        <v>183400</v>
      </c>
      <c r="G20" s="487"/>
      <c r="H20" s="487"/>
      <c r="I20" s="487"/>
      <c r="J20" s="486"/>
      <c r="K20" s="487"/>
      <c r="L20" s="487"/>
      <c r="M20" s="487"/>
      <c r="N20" s="487"/>
      <c r="O20" s="487"/>
      <c r="P20" s="487"/>
      <c r="Q20" s="486">
        <f t="shared" si="0"/>
        <v>183400</v>
      </c>
      <c r="R20" s="480"/>
      <c r="S20" s="480"/>
      <c r="T20" s="480"/>
      <c r="U20" s="480"/>
      <c r="V20" s="480"/>
      <c r="W20" s="480"/>
      <c r="X20" s="480"/>
      <c r="Y20" s="480"/>
      <c r="Z20" s="480"/>
    </row>
    <row r="21" spans="1:26" ht="25.5">
      <c r="A21" s="482" t="s">
        <v>85</v>
      </c>
      <c r="B21" s="482" t="s">
        <v>95</v>
      </c>
      <c r="C21" s="488" t="s">
        <v>84</v>
      </c>
      <c r="D21" s="485" t="s">
        <v>83</v>
      </c>
      <c r="E21" s="486">
        <v>28546035</v>
      </c>
      <c r="F21" s="487">
        <v>28546035</v>
      </c>
      <c r="G21" s="487"/>
      <c r="H21" s="487"/>
      <c r="I21" s="487"/>
      <c r="J21" s="486">
        <v>611981</v>
      </c>
      <c r="K21" s="487">
        <v>111200</v>
      </c>
      <c r="L21" s="487"/>
      <c r="M21" s="487"/>
      <c r="N21" s="487">
        <v>500781</v>
      </c>
      <c r="O21" s="487">
        <v>500781</v>
      </c>
      <c r="P21" s="487">
        <v>500781</v>
      </c>
      <c r="Q21" s="486">
        <f t="shared" si="0"/>
        <v>29158016</v>
      </c>
      <c r="R21" s="480"/>
      <c r="S21" s="480"/>
      <c r="T21" s="480"/>
      <c r="U21" s="480"/>
      <c r="V21" s="480"/>
      <c r="W21" s="480"/>
      <c r="X21" s="480"/>
      <c r="Y21" s="480"/>
      <c r="Z21" s="480"/>
    </row>
    <row r="22" spans="1:26" ht="25.5">
      <c r="A22" s="482" t="s">
        <v>417</v>
      </c>
      <c r="B22" s="482" t="s">
        <v>418</v>
      </c>
      <c r="C22" s="484"/>
      <c r="D22" s="485" t="s">
        <v>419</v>
      </c>
      <c r="E22" s="486">
        <v>15514378.55</v>
      </c>
      <c r="F22" s="487">
        <v>15514378.55</v>
      </c>
      <c r="G22" s="487"/>
      <c r="H22" s="487"/>
      <c r="I22" s="487"/>
      <c r="J22" s="486">
        <v>330200</v>
      </c>
      <c r="K22" s="487"/>
      <c r="L22" s="487"/>
      <c r="M22" s="487"/>
      <c r="N22" s="487">
        <v>330200</v>
      </c>
      <c r="O22" s="487">
        <v>330200</v>
      </c>
      <c r="P22" s="487">
        <v>330200</v>
      </c>
      <c r="Q22" s="486">
        <f t="shared" si="0"/>
        <v>15844578.55</v>
      </c>
      <c r="R22" s="480"/>
      <c r="S22" s="480"/>
      <c r="T22" s="480"/>
      <c r="U22" s="480"/>
      <c r="V22" s="480"/>
      <c r="W22" s="480"/>
      <c r="X22" s="480"/>
      <c r="Y22" s="480"/>
      <c r="Z22" s="480"/>
    </row>
    <row r="23" spans="1:26" ht="38.25">
      <c r="A23" s="489" t="s">
        <v>12</v>
      </c>
      <c r="B23" s="489" t="s">
        <v>10</v>
      </c>
      <c r="C23" s="490" t="s">
        <v>96</v>
      </c>
      <c r="D23" s="491" t="s">
        <v>9</v>
      </c>
      <c r="E23" s="492">
        <v>15514378.55</v>
      </c>
      <c r="F23" s="493">
        <v>15514378.55</v>
      </c>
      <c r="G23" s="493"/>
      <c r="H23" s="493"/>
      <c r="I23" s="493"/>
      <c r="J23" s="492">
        <v>330200</v>
      </c>
      <c r="K23" s="493"/>
      <c r="L23" s="493"/>
      <c r="M23" s="493"/>
      <c r="N23" s="493">
        <v>330200</v>
      </c>
      <c r="O23" s="493">
        <v>330200</v>
      </c>
      <c r="P23" s="493">
        <v>330200</v>
      </c>
      <c r="Q23" s="492">
        <f t="shared" si="0"/>
        <v>15844578.55</v>
      </c>
      <c r="R23" s="480"/>
      <c r="S23" s="480"/>
      <c r="T23" s="480"/>
      <c r="U23" s="480"/>
      <c r="V23" s="480"/>
      <c r="W23" s="480"/>
      <c r="X23" s="480"/>
      <c r="Y23" s="480"/>
      <c r="Z23" s="480"/>
    </row>
    <row r="24" spans="1:26" ht="25.5">
      <c r="A24" s="482" t="s">
        <v>420</v>
      </c>
      <c r="B24" s="482" t="s">
        <v>421</v>
      </c>
      <c r="C24" s="484"/>
      <c r="D24" s="485" t="s">
        <v>422</v>
      </c>
      <c r="E24" s="486">
        <v>2031562.6</v>
      </c>
      <c r="F24" s="487">
        <v>2031562.6</v>
      </c>
      <c r="G24" s="487"/>
      <c r="H24" s="487"/>
      <c r="I24" s="487"/>
      <c r="J24" s="486"/>
      <c r="K24" s="487"/>
      <c r="L24" s="487"/>
      <c r="M24" s="487"/>
      <c r="N24" s="487"/>
      <c r="O24" s="487"/>
      <c r="P24" s="487"/>
      <c r="Q24" s="486">
        <f t="shared" si="0"/>
        <v>2031562.6</v>
      </c>
      <c r="R24" s="480"/>
      <c r="S24" s="480"/>
      <c r="T24" s="480"/>
      <c r="U24" s="480"/>
      <c r="V24" s="480"/>
      <c r="W24" s="480"/>
      <c r="X24" s="480"/>
      <c r="Y24" s="480"/>
      <c r="Z24" s="480"/>
    </row>
    <row r="25" spans="1:26" ht="25.5">
      <c r="A25" s="489" t="s">
        <v>423</v>
      </c>
      <c r="B25" s="489" t="s">
        <v>424</v>
      </c>
      <c r="C25" s="490" t="s">
        <v>425</v>
      </c>
      <c r="D25" s="491" t="s">
        <v>426</v>
      </c>
      <c r="E25" s="492">
        <v>1625445</v>
      </c>
      <c r="F25" s="493">
        <v>1625445</v>
      </c>
      <c r="G25" s="493"/>
      <c r="H25" s="493"/>
      <c r="I25" s="493"/>
      <c r="J25" s="492"/>
      <c r="K25" s="493"/>
      <c r="L25" s="493"/>
      <c r="M25" s="493"/>
      <c r="N25" s="493"/>
      <c r="O25" s="493"/>
      <c r="P25" s="493"/>
      <c r="Q25" s="492">
        <f t="shared" si="0"/>
        <v>1625445</v>
      </c>
      <c r="R25" s="480"/>
      <c r="S25" s="480"/>
      <c r="T25" s="480"/>
      <c r="U25" s="480"/>
      <c r="V25" s="480"/>
      <c r="W25" s="480"/>
      <c r="X25" s="480"/>
      <c r="Y25" s="480"/>
      <c r="Z25" s="480"/>
    </row>
    <row r="26" spans="1:26" ht="25.5">
      <c r="A26" s="489" t="s">
        <v>427</v>
      </c>
      <c r="B26" s="489" t="s">
        <v>428</v>
      </c>
      <c r="C26" s="490" t="s">
        <v>425</v>
      </c>
      <c r="D26" s="491" t="s">
        <v>429</v>
      </c>
      <c r="E26" s="492">
        <v>406117.6</v>
      </c>
      <c r="F26" s="493">
        <v>406117.6</v>
      </c>
      <c r="G26" s="493"/>
      <c r="H26" s="493"/>
      <c r="I26" s="493"/>
      <c r="J26" s="492"/>
      <c r="K26" s="493"/>
      <c r="L26" s="493"/>
      <c r="M26" s="493"/>
      <c r="N26" s="493"/>
      <c r="O26" s="493"/>
      <c r="P26" s="493"/>
      <c r="Q26" s="492">
        <f t="shared" si="0"/>
        <v>406117.6</v>
      </c>
      <c r="R26" s="480"/>
      <c r="S26" s="480"/>
      <c r="T26" s="480"/>
      <c r="U26" s="480"/>
      <c r="V26" s="480"/>
      <c r="W26" s="480"/>
      <c r="X26" s="480"/>
      <c r="Y26" s="480"/>
      <c r="Z26" s="480"/>
    </row>
    <row r="27" spans="1:26" ht="25.5">
      <c r="A27" s="482" t="s">
        <v>430</v>
      </c>
      <c r="B27" s="482" t="s">
        <v>431</v>
      </c>
      <c r="C27" s="484"/>
      <c r="D27" s="485" t="s">
        <v>432</v>
      </c>
      <c r="E27" s="486">
        <v>13060</v>
      </c>
      <c r="F27" s="487">
        <v>13060</v>
      </c>
      <c r="G27" s="487"/>
      <c r="H27" s="487"/>
      <c r="I27" s="487"/>
      <c r="J27" s="486"/>
      <c r="K27" s="487"/>
      <c r="L27" s="487"/>
      <c r="M27" s="487"/>
      <c r="N27" s="487"/>
      <c r="O27" s="487"/>
      <c r="P27" s="487"/>
      <c r="Q27" s="486">
        <f t="shared" si="0"/>
        <v>13060</v>
      </c>
      <c r="R27" s="480"/>
      <c r="S27" s="480"/>
      <c r="T27" s="480"/>
      <c r="U27" s="480"/>
      <c r="V27" s="480"/>
      <c r="W27" s="480"/>
      <c r="X27" s="480"/>
      <c r="Y27" s="480"/>
      <c r="Z27" s="480"/>
    </row>
    <row r="28" spans="1:26" ht="25.5">
      <c r="A28" s="489" t="s">
        <v>645</v>
      </c>
      <c r="B28" s="489" t="s">
        <v>621</v>
      </c>
      <c r="C28" s="490" t="s">
        <v>622</v>
      </c>
      <c r="D28" s="491" t="s">
        <v>623</v>
      </c>
      <c r="E28" s="492">
        <v>13060</v>
      </c>
      <c r="F28" s="493">
        <v>13060</v>
      </c>
      <c r="G28" s="493"/>
      <c r="H28" s="493"/>
      <c r="I28" s="493"/>
      <c r="J28" s="492"/>
      <c r="K28" s="493"/>
      <c r="L28" s="493"/>
      <c r="M28" s="493"/>
      <c r="N28" s="493"/>
      <c r="O28" s="493"/>
      <c r="P28" s="493"/>
      <c r="Q28" s="492">
        <f t="shared" si="0"/>
        <v>13060</v>
      </c>
      <c r="R28" s="480"/>
      <c r="S28" s="480"/>
      <c r="T28" s="480"/>
      <c r="U28" s="480"/>
      <c r="V28" s="480"/>
      <c r="W28" s="480"/>
      <c r="X28" s="480"/>
      <c r="Y28" s="480"/>
      <c r="Z28" s="480"/>
    </row>
    <row r="29" spans="1:26" ht="25.5">
      <c r="A29" s="482" t="s">
        <v>433</v>
      </c>
      <c r="B29" s="482" t="s">
        <v>434</v>
      </c>
      <c r="C29" s="484"/>
      <c r="D29" s="485" t="s">
        <v>435</v>
      </c>
      <c r="E29" s="486">
        <v>1339000</v>
      </c>
      <c r="F29" s="487">
        <v>1339000</v>
      </c>
      <c r="G29" s="487">
        <v>895000</v>
      </c>
      <c r="H29" s="487">
        <v>63800</v>
      </c>
      <c r="I29" s="487"/>
      <c r="J29" s="486">
        <v>4600</v>
      </c>
      <c r="K29" s="487">
        <v>4600</v>
      </c>
      <c r="L29" s="487"/>
      <c r="M29" s="487"/>
      <c r="N29" s="487"/>
      <c r="O29" s="487"/>
      <c r="P29" s="487"/>
      <c r="Q29" s="486">
        <f t="shared" si="0"/>
        <v>1343600</v>
      </c>
      <c r="R29" s="480"/>
      <c r="S29" s="480"/>
      <c r="T29" s="480"/>
      <c r="U29" s="480"/>
      <c r="V29" s="480"/>
      <c r="W29" s="480"/>
      <c r="X29" s="480"/>
      <c r="Y29" s="480"/>
      <c r="Z29" s="480"/>
    </row>
    <row r="30" spans="1:26" ht="38.25">
      <c r="A30" s="489" t="s">
        <v>654</v>
      </c>
      <c r="B30" s="489" t="s">
        <v>653</v>
      </c>
      <c r="C30" s="490" t="s">
        <v>622</v>
      </c>
      <c r="D30" s="491" t="s">
        <v>436</v>
      </c>
      <c r="E30" s="492">
        <v>1339000</v>
      </c>
      <c r="F30" s="493">
        <v>1339000</v>
      </c>
      <c r="G30" s="493">
        <v>895000</v>
      </c>
      <c r="H30" s="493">
        <v>63800</v>
      </c>
      <c r="I30" s="493"/>
      <c r="J30" s="492">
        <v>4600</v>
      </c>
      <c r="K30" s="493">
        <v>4600</v>
      </c>
      <c r="L30" s="493"/>
      <c r="M30" s="493"/>
      <c r="N30" s="493"/>
      <c r="O30" s="493"/>
      <c r="P30" s="493"/>
      <c r="Q30" s="492">
        <f t="shared" si="0"/>
        <v>1343600</v>
      </c>
      <c r="R30" s="480"/>
      <c r="S30" s="480"/>
      <c r="T30" s="480"/>
      <c r="U30" s="480"/>
      <c r="V30" s="480"/>
      <c r="W30" s="480"/>
      <c r="X30" s="480"/>
      <c r="Y30" s="480"/>
      <c r="Z30" s="480"/>
    </row>
    <row r="31" spans="1:26" ht="12.75">
      <c r="A31" s="482" t="s">
        <v>437</v>
      </c>
      <c r="B31" s="482" t="s">
        <v>438</v>
      </c>
      <c r="C31" s="484"/>
      <c r="D31" s="485" t="s">
        <v>79</v>
      </c>
      <c r="E31" s="486">
        <v>2400</v>
      </c>
      <c r="F31" s="487">
        <v>2400</v>
      </c>
      <c r="G31" s="487"/>
      <c r="H31" s="487"/>
      <c r="I31" s="487"/>
      <c r="J31" s="486"/>
      <c r="K31" s="487"/>
      <c r="L31" s="487"/>
      <c r="M31" s="487"/>
      <c r="N31" s="487"/>
      <c r="O31" s="487"/>
      <c r="P31" s="487"/>
      <c r="Q31" s="486">
        <f t="shared" si="0"/>
        <v>2400</v>
      </c>
      <c r="R31" s="480"/>
      <c r="S31" s="480"/>
      <c r="T31" s="480"/>
      <c r="U31" s="480"/>
      <c r="V31" s="480"/>
      <c r="W31" s="480"/>
      <c r="X31" s="480"/>
      <c r="Y31" s="480"/>
      <c r="Z31" s="480"/>
    </row>
    <row r="32" spans="1:26" ht="25.5">
      <c r="A32" s="489" t="s">
        <v>439</v>
      </c>
      <c r="B32" s="489" t="s">
        <v>440</v>
      </c>
      <c r="C32" s="490" t="s">
        <v>78</v>
      </c>
      <c r="D32" s="491" t="s">
        <v>77</v>
      </c>
      <c r="E32" s="492">
        <v>2400</v>
      </c>
      <c r="F32" s="493">
        <v>2400</v>
      </c>
      <c r="G32" s="493"/>
      <c r="H32" s="493"/>
      <c r="I32" s="493"/>
      <c r="J32" s="492"/>
      <c r="K32" s="493"/>
      <c r="L32" s="493"/>
      <c r="M32" s="493"/>
      <c r="N32" s="493"/>
      <c r="O32" s="493"/>
      <c r="P32" s="493"/>
      <c r="Q32" s="492">
        <f t="shared" si="0"/>
        <v>2400</v>
      </c>
      <c r="R32" s="480"/>
      <c r="S32" s="480"/>
      <c r="T32" s="480"/>
      <c r="U32" s="480"/>
      <c r="V32" s="480"/>
      <c r="W32" s="480"/>
      <c r="X32" s="480"/>
      <c r="Y32" s="480"/>
      <c r="Z32" s="480"/>
    </row>
    <row r="33" spans="1:26" ht="12.75">
      <c r="A33" s="482" t="s">
        <v>441</v>
      </c>
      <c r="B33" s="482" t="s">
        <v>442</v>
      </c>
      <c r="C33" s="484"/>
      <c r="D33" s="485" t="s">
        <v>443</v>
      </c>
      <c r="E33" s="486">
        <v>3310</v>
      </c>
      <c r="F33" s="487">
        <v>3310</v>
      </c>
      <c r="G33" s="487"/>
      <c r="H33" s="487"/>
      <c r="I33" s="487"/>
      <c r="J33" s="486"/>
      <c r="K33" s="487"/>
      <c r="L33" s="487"/>
      <c r="M33" s="487"/>
      <c r="N33" s="487"/>
      <c r="O33" s="487"/>
      <c r="P33" s="487"/>
      <c r="Q33" s="486">
        <f t="shared" si="0"/>
        <v>3310</v>
      </c>
      <c r="R33" s="480"/>
      <c r="S33" s="480"/>
      <c r="T33" s="480"/>
      <c r="U33" s="480"/>
      <c r="V33" s="480"/>
      <c r="W33" s="480"/>
      <c r="X33" s="480"/>
      <c r="Y33" s="480"/>
      <c r="Z33" s="480"/>
    </row>
    <row r="34" spans="1:26" ht="25.5">
      <c r="A34" s="489" t="s">
        <v>47</v>
      </c>
      <c r="B34" s="489" t="s">
        <v>626</v>
      </c>
      <c r="C34" s="490" t="s">
        <v>304</v>
      </c>
      <c r="D34" s="491" t="s">
        <v>627</v>
      </c>
      <c r="E34" s="492">
        <v>3310</v>
      </c>
      <c r="F34" s="493">
        <v>3310</v>
      </c>
      <c r="G34" s="493"/>
      <c r="H34" s="493"/>
      <c r="I34" s="493"/>
      <c r="J34" s="492"/>
      <c r="K34" s="493"/>
      <c r="L34" s="493"/>
      <c r="M34" s="493"/>
      <c r="N34" s="493"/>
      <c r="O34" s="493"/>
      <c r="P34" s="493"/>
      <c r="Q34" s="492">
        <f t="shared" si="0"/>
        <v>3310</v>
      </c>
      <c r="R34" s="480"/>
      <c r="S34" s="480"/>
      <c r="T34" s="480"/>
      <c r="U34" s="480"/>
      <c r="V34" s="480"/>
      <c r="W34" s="480"/>
      <c r="X34" s="480"/>
      <c r="Y34" s="480"/>
      <c r="Z34" s="480"/>
    </row>
    <row r="35" spans="1:26" ht="25.5">
      <c r="A35" s="482" t="s">
        <v>322</v>
      </c>
      <c r="B35" s="482" t="s">
        <v>323</v>
      </c>
      <c r="C35" s="488" t="s">
        <v>597</v>
      </c>
      <c r="D35" s="485" t="s">
        <v>324</v>
      </c>
      <c r="E35" s="486">
        <v>63000</v>
      </c>
      <c r="F35" s="487">
        <v>63000</v>
      </c>
      <c r="G35" s="487"/>
      <c r="H35" s="487"/>
      <c r="I35" s="487"/>
      <c r="J35" s="486"/>
      <c r="K35" s="487"/>
      <c r="L35" s="487"/>
      <c r="M35" s="487"/>
      <c r="N35" s="487"/>
      <c r="O35" s="487"/>
      <c r="P35" s="487"/>
      <c r="Q35" s="486">
        <f t="shared" si="0"/>
        <v>63000</v>
      </c>
      <c r="R35" s="480"/>
      <c r="S35" s="480"/>
      <c r="T35" s="480"/>
      <c r="U35" s="480"/>
      <c r="V35" s="480"/>
      <c r="W35" s="480"/>
      <c r="X35" s="480"/>
      <c r="Y35" s="480"/>
      <c r="Z35" s="480"/>
    </row>
    <row r="36" spans="1:26" ht="33" customHeight="1">
      <c r="A36" s="482" t="s">
        <v>89</v>
      </c>
      <c r="B36" s="482" t="s">
        <v>88</v>
      </c>
      <c r="C36" s="488" t="s">
        <v>631</v>
      </c>
      <c r="D36" s="485" t="s">
        <v>87</v>
      </c>
      <c r="E36" s="486"/>
      <c r="F36" s="487"/>
      <c r="G36" s="487"/>
      <c r="H36" s="487"/>
      <c r="I36" s="487"/>
      <c r="J36" s="486">
        <v>73465</v>
      </c>
      <c r="K36" s="487"/>
      <c r="L36" s="487"/>
      <c r="M36" s="487"/>
      <c r="N36" s="487">
        <v>73465</v>
      </c>
      <c r="O36" s="487">
        <v>73465</v>
      </c>
      <c r="P36" s="487">
        <v>73465</v>
      </c>
      <c r="Q36" s="486">
        <f t="shared" si="0"/>
        <v>73465</v>
      </c>
      <c r="R36" s="480"/>
      <c r="S36" s="480"/>
      <c r="T36" s="480"/>
      <c r="U36" s="480"/>
      <c r="V36" s="480"/>
      <c r="W36" s="480"/>
      <c r="X36" s="480"/>
      <c r="Y36" s="480"/>
      <c r="Z36" s="480"/>
    </row>
    <row r="37" spans="1:26" ht="25.5">
      <c r="A37" s="482" t="s">
        <v>649</v>
      </c>
      <c r="B37" s="482" t="s">
        <v>648</v>
      </c>
      <c r="C37" s="488" t="s">
        <v>628</v>
      </c>
      <c r="D37" s="485" t="s">
        <v>104</v>
      </c>
      <c r="E37" s="486">
        <v>15000</v>
      </c>
      <c r="F37" s="487"/>
      <c r="G37" s="487"/>
      <c r="H37" s="487"/>
      <c r="I37" s="487">
        <v>15000</v>
      </c>
      <c r="J37" s="486"/>
      <c r="K37" s="487"/>
      <c r="L37" s="487"/>
      <c r="M37" s="487"/>
      <c r="N37" s="487"/>
      <c r="O37" s="487"/>
      <c r="P37" s="487"/>
      <c r="Q37" s="486">
        <f t="shared" si="0"/>
        <v>15000</v>
      </c>
      <c r="R37" s="480"/>
      <c r="S37" s="480"/>
      <c r="T37" s="480"/>
      <c r="U37" s="480"/>
      <c r="V37" s="480"/>
      <c r="W37" s="480"/>
      <c r="X37" s="480"/>
      <c r="Y37" s="480"/>
      <c r="Z37" s="480"/>
    </row>
    <row r="38" spans="1:26" ht="25.5">
      <c r="A38" s="482" t="s">
        <v>316</v>
      </c>
      <c r="B38" s="482" t="s">
        <v>317</v>
      </c>
      <c r="C38" s="488" t="s">
        <v>318</v>
      </c>
      <c r="D38" s="485" t="s">
        <v>319</v>
      </c>
      <c r="E38" s="486">
        <v>30000</v>
      </c>
      <c r="F38" s="487">
        <v>30000</v>
      </c>
      <c r="G38" s="487"/>
      <c r="H38" s="487"/>
      <c r="I38" s="487"/>
      <c r="J38" s="486"/>
      <c r="K38" s="487"/>
      <c r="L38" s="487"/>
      <c r="M38" s="487"/>
      <c r="N38" s="487"/>
      <c r="O38" s="487"/>
      <c r="P38" s="487"/>
      <c r="Q38" s="486">
        <f t="shared" si="0"/>
        <v>30000</v>
      </c>
      <c r="R38" s="480"/>
      <c r="S38" s="480"/>
      <c r="T38" s="480"/>
      <c r="U38" s="480"/>
      <c r="V38" s="480"/>
      <c r="W38" s="480"/>
      <c r="X38" s="480"/>
      <c r="Y38" s="480"/>
      <c r="Z38" s="480"/>
    </row>
    <row r="39" spans="1:26" ht="25.5">
      <c r="A39" s="482" t="s">
        <v>655</v>
      </c>
      <c r="B39" s="483"/>
      <c r="C39" s="484"/>
      <c r="D39" s="485" t="s">
        <v>208</v>
      </c>
      <c r="E39" s="486">
        <v>82742446</v>
      </c>
      <c r="F39" s="487">
        <v>82742446</v>
      </c>
      <c r="G39" s="487">
        <v>54150482</v>
      </c>
      <c r="H39" s="487">
        <v>10209385</v>
      </c>
      <c r="I39" s="487"/>
      <c r="J39" s="486">
        <v>2207659.37</v>
      </c>
      <c r="K39" s="487">
        <v>1165000</v>
      </c>
      <c r="L39" s="487">
        <v>93100</v>
      </c>
      <c r="M39" s="487">
        <v>9000</v>
      </c>
      <c r="N39" s="487">
        <v>1042659.37</v>
      </c>
      <c r="O39" s="487">
        <v>1042659.37</v>
      </c>
      <c r="P39" s="487">
        <v>967642.13</v>
      </c>
      <c r="Q39" s="486">
        <f t="shared" si="0"/>
        <v>84950105.37</v>
      </c>
      <c r="R39" s="480"/>
      <c r="S39" s="480"/>
      <c r="T39" s="480"/>
      <c r="U39" s="480"/>
      <c r="V39" s="480"/>
      <c r="W39" s="480"/>
      <c r="X39" s="480"/>
      <c r="Y39" s="480"/>
      <c r="Z39" s="480"/>
    </row>
    <row r="40" spans="1:26" ht="25.5">
      <c r="A40" s="482" t="s">
        <v>656</v>
      </c>
      <c r="B40" s="483"/>
      <c r="C40" s="484"/>
      <c r="D40" s="485" t="s">
        <v>208</v>
      </c>
      <c r="E40" s="486">
        <v>82742446</v>
      </c>
      <c r="F40" s="487">
        <v>82742446</v>
      </c>
      <c r="G40" s="487">
        <v>54150482</v>
      </c>
      <c r="H40" s="487">
        <v>10209385</v>
      </c>
      <c r="I40" s="487"/>
      <c r="J40" s="486">
        <v>2207659.37</v>
      </c>
      <c r="K40" s="487">
        <v>1165000</v>
      </c>
      <c r="L40" s="487">
        <v>93100</v>
      </c>
      <c r="M40" s="487">
        <v>9000</v>
      </c>
      <c r="N40" s="487">
        <v>1042659.37</v>
      </c>
      <c r="O40" s="487">
        <v>1042659.37</v>
      </c>
      <c r="P40" s="487">
        <v>967642.13</v>
      </c>
      <c r="Q40" s="486">
        <f t="shared" si="0"/>
        <v>84950105.37</v>
      </c>
      <c r="R40" s="480"/>
      <c r="S40" s="480"/>
      <c r="T40" s="480"/>
      <c r="U40" s="480"/>
      <c r="V40" s="480"/>
      <c r="W40" s="480"/>
      <c r="X40" s="480"/>
      <c r="Y40" s="480"/>
      <c r="Z40" s="480"/>
    </row>
    <row r="41" spans="1:26" ht="12.75">
      <c r="A41" s="482" t="s">
        <v>658</v>
      </c>
      <c r="B41" s="482" t="s">
        <v>306</v>
      </c>
      <c r="C41" s="488" t="s">
        <v>444</v>
      </c>
      <c r="D41" s="485" t="s">
        <v>657</v>
      </c>
      <c r="E41" s="486">
        <v>1063800</v>
      </c>
      <c r="F41" s="487">
        <v>1063800</v>
      </c>
      <c r="G41" s="487">
        <v>621000</v>
      </c>
      <c r="H41" s="487">
        <v>119600</v>
      </c>
      <c r="I41" s="487"/>
      <c r="J41" s="486">
        <v>89800</v>
      </c>
      <c r="K41" s="487">
        <v>70000</v>
      </c>
      <c r="L41" s="487"/>
      <c r="M41" s="487"/>
      <c r="N41" s="487">
        <v>19800</v>
      </c>
      <c r="O41" s="487">
        <v>19800</v>
      </c>
      <c r="P41" s="487">
        <v>19800</v>
      </c>
      <c r="Q41" s="486">
        <f t="shared" si="0"/>
        <v>1153600</v>
      </c>
      <c r="R41" s="480"/>
      <c r="S41" s="480"/>
      <c r="T41" s="480"/>
      <c r="U41" s="480"/>
      <c r="V41" s="480"/>
      <c r="W41" s="480"/>
      <c r="X41" s="480"/>
      <c r="Y41" s="480"/>
      <c r="Z41" s="480"/>
    </row>
    <row r="42" spans="1:26" ht="76.5">
      <c r="A42" s="482" t="s">
        <v>660</v>
      </c>
      <c r="B42" s="482" t="s">
        <v>618</v>
      </c>
      <c r="C42" s="488" t="s">
        <v>310</v>
      </c>
      <c r="D42" s="485" t="s">
        <v>659</v>
      </c>
      <c r="E42" s="486">
        <v>71889262</v>
      </c>
      <c r="F42" s="487">
        <v>71889262</v>
      </c>
      <c r="G42" s="487">
        <v>47591510</v>
      </c>
      <c r="H42" s="487">
        <v>9677748</v>
      </c>
      <c r="I42" s="487"/>
      <c r="J42" s="486">
        <v>1420639</v>
      </c>
      <c r="K42" s="487">
        <v>950000</v>
      </c>
      <c r="L42" s="487"/>
      <c r="M42" s="487"/>
      <c r="N42" s="487">
        <v>470639</v>
      </c>
      <c r="O42" s="487">
        <v>470639</v>
      </c>
      <c r="P42" s="487">
        <v>470639</v>
      </c>
      <c r="Q42" s="486">
        <f t="shared" si="0"/>
        <v>73309901</v>
      </c>
      <c r="R42" s="480"/>
      <c r="S42" s="480"/>
      <c r="T42" s="480"/>
      <c r="U42" s="480"/>
      <c r="V42" s="480"/>
      <c r="W42" s="480"/>
      <c r="X42" s="480"/>
      <c r="Y42" s="480"/>
      <c r="Z42" s="480"/>
    </row>
    <row r="43" spans="1:26" ht="38.25">
      <c r="A43" s="482" t="s">
        <v>3</v>
      </c>
      <c r="B43" s="482" t="s">
        <v>78</v>
      </c>
      <c r="C43" s="488" t="s">
        <v>629</v>
      </c>
      <c r="D43" s="485" t="s">
        <v>105</v>
      </c>
      <c r="E43" s="486">
        <v>751110</v>
      </c>
      <c r="F43" s="487">
        <v>751110</v>
      </c>
      <c r="G43" s="487">
        <v>523194</v>
      </c>
      <c r="H43" s="487">
        <v>17074</v>
      </c>
      <c r="I43" s="487"/>
      <c r="J43" s="486">
        <v>11760</v>
      </c>
      <c r="K43" s="487"/>
      <c r="L43" s="487"/>
      <c r="M43" s="487"/>
      <c r="N43" s="487">
        <v>11760</v>
      </c>
      <c r="O43" s="487">
        <v>11760</v>
      </c>
      <c r="P43" s="487">
        <v>11760</v>
      </c>
      <c r="Q43" s="486">
        <f t="shared" si="0"/>
        <v>762870</v>
      </c>
      <c r="R43" s="480"/>
      <c r="S43" s="480"/>
      <c r="T43" s="480"/>
      <c r="U43" s="480"/>
      <c r="V43" s="480"/>
      <c r="W43" s="480"/>
      <c r="X43" s="480"/>
      <c r="Y43" s="480"/>
      <c r="Z43" s="480"/>
    </row>
    <row r="44" spans="1:26" ht="25.5">
      <c r="A44" s="482" t="s">
        <v>4</v>
      </c>
      <c r="B44" s="482" t="s">
        <v>445</v>
      </c>
      <c r="C44" s="488" t="s">
        <v>602</v>
      </c>
      <c r="D44" s="485" t="s">
        <v>446</v>
      </c>
      <c r="E44" s="486">
        <v>1704277</v>
      </c>
      <c r="F44" s="487">
        <v>1704277</v>
      </c>
      <c r="G44" s="487">
        <v>1258704</v>
      </c>
      <c r="H44" s="487">
        <v>43749</v>
      </c>
      <c r="I44" s="487"/>
      <c r="J44" s="486">
        <v>30700</v>
      </c>
      <c r="K44" s="487"/>
      <c r="L44" s="487"/>
      <c r="M44" s="487"/>
      <c r="N44" s="487">
        <v>30700</v>
      </c>
      <c r="O44" s="487">
        <v>30700</v>
      </c>
      <c r="P44" s="487">
        <v>30700</v>
      </c>
      <c r="Q44" s="486">
        <f t="shared" si="0"/>
        <v>1734977</v>
      </c>
      <c r="R44" s="480"/>
      <c r="S44" s="480"/>
      <c r="T44" s="480"/>
      <c r="U44" s="480"/>
      <c r="V44" s="480"/>
      <c r="W44" s="480"/>
      <c r="X44" s="480"/>
      <c r="Y44" s="480"/>
      <c r="Z44" s="480"/>
    </row>
    <row r="45" spans="1:26" ht="25.5">
      <c r="A45" s="482" t="s">
        <v>447</v>
      </c>
      <c r="B45" s="482" t="s">
        <v>448</v>
      </c>
      <c r="C45" s="484"/>
      <c r="D45" s="485" t="s">
        <v>449</v>
      </c>
      <c r="E45" s="486">
        <v>5817209</v>
      </c>
      <c r="F45" s="487">
        <v>5817209</v>
      </c>
      <c r="G45" s="487">
        <v>3190444</v>
      </c>
      <c r="H45" s="487">
        <v>344802</v>
      </c>
      <c r="I45" s="487"/>
      <c r="J45" s="486">
        <v>224500</v>
      </c>
      <c r="K45" s="487">
        <v>145000</v>
      </c>
      <c r="L45" s="487">
        <v>93100</v>
      </c>
      <c r="M45" s="487">
        <v>9000</v>
      </c>
      <c r="N45" s="487">
        <v>79500</v>
      </c>
      <c r="O45" s="487">
        <v>79500</v>
      </c>
      <c r="P45" s="487">
        <v>79500</v>
      </c>
      <c r="Q45" s="486">
        <f t="shared" si="0"/>
        <v>6041709</v>
      </c>
      <c r="R45" s="480"/>
      <c r="S45" s="480"/>
      <c r="T45" s="480"/>
      <c r="U45" s="480"/>
      <c r="V45" s="480"/>
      <c r="W45" s="480"/>
      <c r="X45" s="480"/>
      <c r="Y45" s="480"/>
      <c r="Z45" s="480"/>
    </row>
    <row r="46" spans="1:26" ht="25.5">
      <c r="A46" s="489" t="s">
        <v>6</v>
      </c>
      <c r="B46" s="489" t="s">
        <v>450</v>
      </c>
      <c r="C46" s="490" t="s">
        <v>602</v>
      </c>
      <c r="D46" s="491" t="s">
        <v>5</v>
      </c>
      <c r="E46" s="492">
        <v>5800899</v>
      </c>
      <c r="F46" s="493">
        <v>5800899</v>
      </c>
      <c r="G46" s="493">
        <v>3190444</v>
      </c>
      <c r="H46" s="493">
        <v>344802</v>
      </c>
      <c r="I46" s="493"/>
      <c r="J46" s="492">
        <v>224500</v>
      </c>
      <c r="K46" s="493">
        <v>145000</v>
      </c>
      <c r="L46" s="493">
        <v>93100</v>
      </c>
      <c r="M46" s="493">
        <v>9000</v>
      </c>
      <c r="N46" s="493">
        <v>79500</v>
      </c>
      <c r="O46" s="493">
        <v>79500</v>
      </c>
      <c r="P46" s="493">
        <v>79500</v>
      </c>
      <c r="Q46" s="492">
        <f t="shared" si="0"/>
        <v>6025399</v>
      </c>
      <c r="R46" s="480"/>
      <c r="S46" s="480"/>
      <c r="T46" s="480"/>
      <c r="U46" s="480"/>
      <c r="V46" s="480"/>
      <c r="W46" s="480"/>
      <c r="X46" s="480"/>
      <c r="Y46" s="480"/>
      <c r="Z46" s="480"/>
    </row>
    <row r="47" spans="1:26" ht="12.75">
      <c r="A47" s="489" t="s">
        <v>451</v>
      </c>
      <c r="B47" s="489" t="s">
        <v>452</v>
      </c>
      <c r="C47" s="490" t="s">
        <v>602</v>
      </c>
      <c r="D47" s="491" t="s">
        <v>453</v>
      </c>
      <c r="E47" s="492">
        <v>16310</v>
      </c>
      <c r="F47" s="493">
        <v>16310</v>
      </c>
      <c r="G47" s="493"/>
      <c r="H47" s="493"/>
      <c r="I47" s="493"/>
      <c r="J47" s="492"/>
      <c r="K47" s="493"/>
      <c r="L47" s="493"/>
      <c r="M47" s="493"/>
      <c r="N47" s="493"/>
      <c r="O47" s="493"/>
      <c r="P47" s="493"/>
      <c r="Q47" s="492">
        <f t="shared" si="0"/>
        <v>16310</v>
      </c>
      <c r="R47" s="480"/>
      <c r="S47" s="480"/>
      <c r="T47" s="480"/>
      <c r="U47" s="480"/>
      <c r="V47" s="480"/>
      <c r="W47" s="480"/>
      <c r="X47" s="480"/>
      <c r="Y47" s="480"/>
      <c r="Z47" s="480"/>
    </row>
    <row r="48" spans="1:26" ht="25.5">
      <c r="A48" s="482" t="s">
        <v>454</v>
      </c>
      <c r="B48" s="482" t="s">
        <v>434</v>
      </c>
      <c r="C48" s="484"/>
      <c r="D48" s="485" t="s">
        <v>435</v>
      </c>
      <c r="E48" s="486">
        <v>11200</v>
      </c>
      <c r="F48" s="487">
        <v>11200</v>
      </c>
      <c r="G48" s="487"/>
      <c r="H48" s="487"/>
      <c r="I48" s="487"/>
      <c r="J48" s="486"/>
      <c r="K48" s="487"/>
      <c r="L48" s="487"/>
      <c r="M48" s="487"/>
      <c r="N48" s="487"/>
      <c r="O48" s="487"/>
      <c r="P48" s="487"/>
      <c r="Q48" s="486">
        <f t="shared" si="0"/>
        <v>11200</v>
      </c>
      <c r="R48" s="480"/>
      <c r="S48" s="480"/>
      <c r="T48" s="480"/>
      <c r="U48" s="480"/>
      <c r="V48" s="480"/>
      <c r="W48" s="480"/>
      <c r="X48" s="480"/>
      <c r="Y48" s="480"/>
      <c r="Z48" s="480"/>
    </row>
    <row r="49" spans="1:26" ht="12.75">
      <c r="A49" s="489" t="s">
        <v>455</v>
      </c>
      <c r="B49" s="489" t="s">
        <v>456</v>
      </c>
      <c r="C49" s="490" t="s">
        <v>622</v>
      </c>
      <c r="D49" s="491" t="s">
        <v>457</v>
      </c>
      <c r="E49" s="492">
        <v>11200</v>
      </c>
      <c r="F49" s="493">
        <v>11200</v>
      </c>
      <c r="G49" s="493"/>
      <c r="H49" s="493"/>
      <c r="I49" s="493"/>
      <c r="J49" s="492"/>
      <c r="K49" s="493"/>
      <c r="L49" s="493"/>
      <c r="M49" s="493"/>
      <c r="N49" s="493"/>
      <c r="O49" s="493"/>
      <c r="P49" s="493"/>
      <c r="Q49" s="492">
        <f t="shared" si="0"/>
        <v>11200</v>
      </c>
      <c r="R49" s="480"/>
      <c r="S49" s="480"/>
      <c r="T49" s="480"/>
      <c r="U49" s="480"/>
      <c r="V49" s="480"/>
      <c r="W49" s="480"/>
      <c r="X49" s="480"/>
      <c r="Y49" s="480"/>
      <c r="Z49" s="480"/>
    </row>
    <row r="50" spans="1:26" ht="25.5">
      <c r="A50" s="482" t="s">
        <v>458</v>
      </c>
      <c r="B50" s="482" t="s">
        <v>459</v>
      </c>
      <c r="C50" s="484"/>
      <c r="D50" s="485" t="s">
        <v>460</v>
      </c>
      <c r="E50" s="486">
        <v>4000</v>
      </c>
      <c r="F50" s="487">
        <v>4000</v>
      </c>
      <c r="G50" s="487"/>
      <c r="H50" s="487"/>
      <c r="I50" s="487"/>
      <c r="J50" s="486"/>
      <c r="K50" s="487"/>
      <c r="L50" s="487"/>
      <c r="M50" s="487"/>
      <c r="N50" s="487"/>
      <c r="O50" s="487"/>
      <c r="P50" s="487"/>
      <c r="Q50" s="486">
        <f t="shared" si="0"/>
        <v>4000</v>
      </c>
      <c r="R50" s="480"/>
      <c r="S50" s="480"/>
      <c r="T50" s="480"/>
      <c r="U50" s="480"/>
      <c r="V50" s="480"/>
      <c r="W50" s="480"/>
      <c r="X50" s="480"/>
      <c r="Y50" s="480"/>
      <c r="Z50" s="480"/>
    </row>
    <row r="51" spans="1:26" ht="38.25">
      <c r="A51" s="489" t="s">
        <v>120</v>
      </c>
      <c r="B51" s="489" t="s">
        <v>624</v>
      </c>
      <c r="C51" s="490" t="s">
        <v>622</v>
      </c>
      <c r="D51" s="491" t="s">
        <v>461</v>
      </c>
      <c r="E51" s="492">
        <v>4000</v>
      </c>
      <c r="F51" s="493">
        <v>4000</v>
      </c>
      <c r="G51" s="493"/>
      <c r="H51" s="493"/>
      <c r="I51" s="493"/>
      <c r="J51" s="492"/>
      <c r="K51" s="493"/>
      <c r="L51" s="493"/>
      <c r="M51" s="493"/>
      <c r="N51" s="493"/>
      <c r="O51" s="493"/>
      <c r="P51" s="493"/>
      <c r="Q51" s="492">
        <f t="shared" si="0"/>
        <v>4000</v>
      </c>
      <c r="R51" s="480"/>
      <c r="S51" s="480"/>
      <c r="T51" s="480"/>
      <c r="U51" s="480"/>
      <c r="V51" s="480"/>
      <c r="W51" s="480"/>
      <c r="X51" s="480"/>
      <c r="Y51" s="480"/>
      <c r="Z51" s="480"/>
    </row>
    <row r="52" spans="1:26" ht="70.5" customHeight="1">
      <c r="A52" s="482" t="s">
        <v>121</v>
      </c>
      <c r="B52" s="482" t="s">
        <v>625</v>
      </c>
      <c r="C52" s="488" t="s">
        <v>622</v>
      </c>
      <c r="D52" s="485" t="s">
        <v>644</v>
      </c>
      <c r="E52" s="486">
        <v>70000</v>
      </c>
      <c r="F52" s="487">
        <v>70000</v>
      </c>
      <c r="G52" s="487"/>
      <c r="H52" s="487"/>
      <c r="I52" s="487"/>
      <c r="J52" s="486"/>
      <c r="K52" s="487"/>
      <c r="L52" s="487"/>
      <c r="M52" s="487"/>
      <c r="N52" s="487"/>
      <c r="O52" s="487"/>
      <c r="P52" s="487"/>
      <c r="Q52" s="486">
        <f t="shared" si="0"/>
        <v>70000</v>
      </c>
      <c r="R52" s="480"/>
      <c r="S52" s="480"/>
      <c r="T52" s="480"/>
      <c r="U52" s="480"/>
      <c r="V52" s="480"/>
      <c r="W52" s="480"/>
      <c r="X52" s="480"/>
      <c r="Y52" s="480"/>
      <c r="Z52" s="480"/>
    </row>
    <row r="53" spans="1:26" ht="12.75">
      <c r="A53" s="482" t="s">
        <v>462</v>
      </c>
      <c r="B53" s="482" t="s">
        <v>442</v>
      </c>
      <c r="C53" s="484"/>
      <c r="D53" s="485" t="s">
        <v>443</v>
      </c>
      <c r="E53" s="486">
        <v>30990</v>
      </c>
      <c r="F53" s="487">
        <v>30990</v>
      </c>
      <c r="G53" s="487"/>
      <c r="H53" s="487"/>
      <c r="I53" s="487"/>
      <c r="J53" s="486"/>
      <c r="K53" s="487"/>
      <c r="L53" s="487"/>
      <c r="M53" s="487"/>
      <c r="N53" s="487"/>
      <c r="O53" s="487"/>
      <c r="P53" s="487"/>
      <c r="Q53" s="486">
        <f t="shared" si="0"/>
        <v>30990</v>
      </c>
      <c r="R53" s="480"/>
      <c r="S53" s="480"/>
      <c r="T53" s="480"/>
      <c r="U53" s="480"/>
      <c r="V53" s="480"/>
      <c r="W53" s="480"/>
      <c r="X53" s="480"/>
      <c r="Y53" s="480"/>
      <c r="Z53" s="480"/>
    </row>
    <row r="54" spans="1:26" ht="25.5">
      <c r="A54" s="489" t="s">
        <v>122</v>
      </c>
      <c r="B54" s="489" t="s">
        <v>626</v>
      </c>
      <c r="C54" s="490" t="s">
        <v>304</v>
      </c>
      <c r="D54" s="491" t="s">
        <v>627</v>
      </c>
      <c r="E54" s="492">
        <v>30990</v>
      </c>
      <c r="F54" s="493">
        <v>30990</v>
      </c>
      <c r="G54" s="493"/>
      <c r="H54" s="493"/>
      <c r="I54" s="493"/>
      <c r="J54" s="492"/>
      <c r="K54" s="493"/>
      <c r="L54" s="493"/>
      <c r="M54" s="493"/>
      <c r="N54" s="493"/>
      <c r="O54" s="493"/>
      <c r="P54" s="493"/>
      <c r="Q54" s="492">
        <f t="shared" si="0"/>
        <v>30990</v>
      </c>
      <c r="R54" s="480"/>
      <c r="S54" s="480"/>
      <c r="T54" s="480"/>
      <c r="U54" s="480"/>
      <c r="V54" s="480"/>
      <c r="W54" s="480"/>
      <c r="X54" s="480"/>
      <c r="Y54" s="480"/>
      <c r="Z54" s="480"/>
    </row>
    <row r="55" spans="1:26" ht="25.5">
      <c r="A55" s="482" t="s">
        <v>463</v>
      </c>
      <c r="B55" s="482" t="s">
        <v>464</v>
      </c>
      <c r="C55" s="484"/>
      <c r="D55" s="485" t="s">
        <v>465</v>
      </c>
      <c r="E55" s="486">
        <v>1400598</v>
      </c>
      <c r="F55" s="487">
        <v>1400598</v>
      </c>
      <c r="G55" s="487">
        <v>965630</v>
      </c>
      <c r="H55" s="487">
        <v>6412</v>
      </c>
      <c r="I55" s="487"/>
      <c r="J55" s="486"/>
      <c r="K55" s="487"/>
      <c r="L55" s="487"/>
      <c r="M55" s="487"/>
      <c r="N55" s="487"/>
      <c r="O55" s="487"/>
      <c r="P55" s="487"/>
      <c r="Q55" s="486">
        <f t="shared" si="0"/>
        <v>1400598</v>
      </c>
      <c r="R55" s="480"/>
      <c r="S55" s="480"/>
      <c r="T55" s="480"/>
      <c r="U55" s="480"/>
      <c r="V55" s="480"/>
      <c r="W55" s="480"/>
      <c r="X55" s="480"/>
      <c r="Y55" s="480"/>
      <c r="Z55" s="480"/>
    </row>
    <row r="56" spans="1:26" ht="38.25">
      <c r="A56" s="489" t="s">
        <v>466</v>
      </c>
      <c r="B56" s="489" t="s">
        <v>467</v>
      </c>
      <c r="C56" s="490" t="s">
        <v>304</v>
      </c>
      <c r="D56" s="491" t="s">
        <v>468</v>
      </c>
      <c r="E56" s="492">
        <v>1400598</v>
      </c>
      <c r="F56" s="493">
        <v>1400598</v>
      </c>
      <c r="G56" s="493">
        <v>965630</v>
      </c>
      <c r="H56" s="493">
        <v>6412</v>
      </c>
      <c r="I56" s="493"/>
      <c r="J56" s="492"/>
      <c r="K56" s="493"/>
      <c r="L56" s="493"/>
      <c r="M56" s="493"/>
      <c r="N56" s="493"/>
      <c r="O56" s="493"/>
      <c r="P56" s="493"/>
      <c r="Q56" s="492">
        <f t="shared" si="0"/>
        <v>1400598</v>
      </c>
      <c r="R56" s="480"/>
      <c r="S56" s="480"/>
      <c r="T56" s="480"/>
      <c r="U56" s="480"/>
      <c r="V56" s="480"/>
      <c r="W56" s="480"/>
      <c r="X56" s="480"/>
      <c r="Y56" s="480"/>
      <c r="Z56" s="480"/>
    </row>
    <row r="57" spans="1:26" ht="12.75">
      <c r="A57" s="482" t="s">
        <v>469</v>
      </c>
      <c r="B57" s="482" t="s">
        <v>470</v>
      </c>
      <c r="C57" s="484"/>
      <c r="D57" s="485" t="s">
        <v>471</v>
      </c>
      <c r="E57" s="486"/>
      <c r="F57" s="487"/>
      <c r="G57" s="487"/>
      <c r="H57" s="487"/>
      <c r="I57" s="487"/>
      <c r="J57" s="486">
        <v>430260.37</v>
      </c>
      <c r="K57" s="487"/>
      <c r="L57" s="487"/>
      <c r="M57" s="487"/>
      <c r="N57" s="487">
        <v>430260.37</v>
      </c>
      <c r="O57" s="487">
        <v>430260.37</v>
      </c>
      <c r="P57" s="487">
        <v>355243.13</v>
      </c>
      <c r="Q57" s="486">
        <f t="shared" si="0"/>
        <v>430260.37</v>
      </c>
      <c r="R57" s="480"/>
      <c r="S57" s="480"/>
      <c r="T57" s="480"/>
      <c r="U57" s="480"/>
      <c r="V57" s="480"/>
      <c r="W57" s="480"/>
      <c r="X57" s="480"/>
      <c r="Y57" s="480"/>
      <c r="Z57" s="480"/>
    </row>
    <row r="58" spans="1:26" ht="38.25">
      <c r="A58" s="489" t="s">
        <v>52</v>
      </c>
      <c r="B58" s="489" t="s">
        <v>53</v>
      </c>
      <c r="C58" s="490" t="s">
        <v>631</v>
      </c>
      <c r="D58" s="491" t="s">
        <v>51</v>
      </c>
      <c r="E58" s="492"/>
      <c r="F58" s="493"/>
      <c r="G58" s="493"/>
      <c r="H58" s="493"/>
      <c r="I58" s="493"/>
      <c r="J58" s="492">
        <v>430260.37</v>
      </c>
      <c r="K58" s="493"/>
      <c r="L58" s="493"/>
      <c r="M58" s="493"/>
      <c r="N58" s="493">
        <v>430260.37</v>
      </c>
      <c r="O58" s="493">
        <v>430260.37</v>
      </c>
      <c r="P58" s="493">
        <v>355243.13</v>
      </c>
      <c r="Q58" s="492">
        <f t="shared" si="0"/>
        <v>430260.37</v>
      </c>
      <c r="R58" s="480"/>
      <c r="S58" s="480"/>
      <c r="T58" s="480"/>
      <c r="U58" s="480"/>
      <c r="V58" s="480"/>
      <c r="W58" s="480"/>
      <c r="X58" s="480"/>
      <c r="Y58" s="480"/>
      <c r="Z58" s="480"/>
    </row>
    <row r="59" spans="1:26" ht="38.25">
      <c r="A59" s="482" t="s">
        <v>661</v>
      </c>
      <c r="B59" s="483"/>
      <c r="C59" s="484"/>
      <c r="D59" s="485" t="s">
        <v>617</v>
      </c>
      <c r="E59" s="486">
        <v>173102240</v>
      </c>
      <c r="F59" s="487">
        <v>173102240</v>
      </c>
      <c r="G59" s="487">
        <v>7782900</v>
      </c>
      <c r="H59" s="487">
        <v>523800</v>
      </c>
      <c r="I59" s="487"/>
      <c r="J59" s="486">
        <v>715600</v>
      </c>
      <c r="K59" s="487">
        <v>649600</v>
      </c>
      <c r="L59" s="487"/>
      <c r="M59" s="487"/>
      <c r="N59" s="487">
        <v>66000</v>
      </c>
      <c r="O59" s="487">
        <v>66000</v>
      </c>
      <c r="P59" s="487">
        <v>66000</v>
      </c>
      <c r="Q59" s="486">
        <f t="shared" si="0"/>
        <v>173817840</v>
      </c>
      <c r="R59" s="480"/>
      <c r="S59" s="480"/>
      <c r="T59" s="480"/>
      <c r="U59" s="480"/>
      <c r="V59" s="480"/>
      <c r="W59" s="480"/>
      <c r="X59" s="480"/>
      <c r="Y59" s="480"/>
      <c r="Z59" s="480"/>
    </row>
    <row r="60" spans="1:26" ht="38.25">
      <c r="A60" s="482" t="s">
        <v>662</v>
      </c>
      <c r="B60" s="483"/>
      <c r="C60" s="484"/>
      <c r="D60" s="485" t="s">
        <v>617</v>
      </c>
      <c r="E60" s="486">
        <v>173102240</v>
      </c>
      <c r="F60" s="487">
        <v>173102240</v>
      </c>
      <c r="G60" s="487">
        <v>7782900</v>
      </c>
      <c r="H60" s="487">
        <v>523800</v>
      </c>
      <c r="I60" s="487"/>
      <c r="J60" s="486">
        <v>715600</v>
      </c>
      <c r="K60" s="487">
        <v>649600</v>
      </c>
      <c r="L60" s="487"/>
      <c r="M60" s="487"/>
      <c r="N60" s="487">
        <v>66000</v>
      </c>
      <c r="O60" s="487">
        <v>66000</v>
      </c>
      <c r="P60" s="487">
        <v>66000</v>
      </c>
      <c r="Q60" s="486">
        <f t="shared" si="0"/>
        <v>173817840</v>
      </c>
      <c r="R60" s="480"/>
      <c r="S60" s="480"/>
      <c r="T60" s="480"/>
      <c r="U60" s="480"/>
      <c r="V60" s="480"/>
      <c r="W60" s="480"/>
      <c r="X60" s="480"/>
      <c r="Y60" s="480"/>
      <c r="Z60" s="480"/>
    </row>
    <row r="61" spans="1:26" ht="76.5">
      <c r="A61" s="482" t="s">
        <v>472</v>
      </c>
      <c r="B61" s="482" t="s">
        <v>473</v>
      </c>
      <c r="C61" s="484"/>
      <c r="D61" s="485" t="s">
        <v>474</v>
      </c>
      <c r="E61" s="486">
        <v>105921700</v>
      </c>
      <c r="F61" s="487">
        <v>105921700</v>
      </c>
      <c r="G61" s="487"/>
      <c r="H61" s="487"/>
      <c r="I61" s="487"/>
      <c r="J61" s="486"/>
      <c r="K61" s="487"/>
      <c r="L61" s="487"/>
      <c r="M61" s="487"/>
      <c r="N61" s="487"/>
      <c r="O61" s="487"/>
      <c r="P61" s="487"/>
      <c r="Q61" s="486">
        <f t="shared" si="0"/>
        <v>105921700</v>
      </c>
      <c r="R61" s="480"/>
      <c r="S61" s="480"/>
      <c r="T61" s="480"/>
      <c r="U61" s="480"/>
      <c r="V61" s="480"/>
      <c r="W61" s="480"/>
      <c r="X61" s="480"/>
      <c r="Y61" s="480"/>
      <c r="Z61" s="480"/>
    </row>
    <row r="62" spans="1:26" ht="38.25">
      <c r="A62" s="489" t="s">
        <v>475</v>
      </c>
      <c r="B62" s="489" t="s">
        <v>476</v>
      </c>
      <c r="C62" s="490" t="s">
        <v>305</v>
      </c>
      <c r="D62" s="491" t="s">
        <v>477</v>
      </c>
      <c r="E62" s="492">
        <v>9100000</v>
      </c>
      <c r="F62" s="493">
        <v>9100000</v>
      </c>
      <c r="G62" s="493"/>
      <c r="H62" s="493"/>
      <c r="I62" s="493"/>
      <c r="J62" s="492"/>
      <c r="K62" s="493"/>
      <c r="L62" s="493"/>
      <c r="M62" s="493"/>
      <c r="N62" s="493"/>
      <c r="O62" s="493"/>
      <c r="P62" s="493"/>
      <c r="Q62" s="492">
        <f t="shared" si="0"/>
        <v>9100000</v>
      </c>
      <c r="R62" s="480"/>
      <c r="S62" s="480"/>
      <c r="T62" s="480"/>
      <c r="U62" s="480"/>
      <c r="V62" s="480"/>
      <c r="W62" s="480"/>
      <c r="X62" s="480"/>
      <c r="Y62" s="480"/>
      <c r="Z62" s="480"/>
    </row>
    <row r="63" spans="1:26" ht="38.25">
      <c r="A63" s="489" t="s">
        <v>478</v>
      </c>
      <c r="B63" s="489" t="s">
        <v>479</v>
      </c>
      <c r="C63" s="490" t="s">
        <v>307</v>
      </c>
      <c r="D63" s="491" t="s">
        <v>480</v>
      </c>
      <c r="E63" s="492">
        <v>96821700</v>
      </c>
      <c r="F63" s="493">
        <v>96821700</v>
      </c>
      <c r="G63" s="493"/>
      <c r="H63" s="493"/>
      <c r="I63" s="493"/>
      <c r="J63" s="492"/>
      <c r="K63" s="493"/>
      <c r="L63" s="493"/>
      <c r="M63" s="493"/>
      <c r="N63" s="493"/>
      <c r="O63" s="493"/>
      <c r="P63" s="493"/>
      <c r="Q63" s="492">
        <f t="shared" si="0"/>
        <v>96821700</v>
      </c>
      <c r="R63" s="480"/>
      <c r="S63" s="480"/>
      <c r="T63" s="480"/>
      <c r="U63" s="480"/>
      <c r="V63" s="480"/>
      <c r="W63" s="480"/>
      <c r="X63" s="480"/>
      <c r="Y63" s="480"/>
      <c r="Z63" s="480"/>
    </row>
    <row r="64" spans="1:26" ht="51">
      <c r="A64" s="482" t="s">
        <v>481</v>
      </c>
      <c r="B64" s="482" t="s">
        <v>482</v>
      </c>
      <c r="C64" s="484"/>
      <c r="D64" s="485" t="s">
        <v>483</v>
      </c>
      <c r="E64" s="486">
        <v>3888500</v>
      </c>
      <c r="F64" s="487">
        <v>3888500</v>
      </c>
      <c r="G64" s="487"/>
      <c r="H64" s="487"/>
      <c r="I64" s="487"/>
      <c r="J64" s="486"/>
      <c r="K64" s="487"/>
      <c r="L64" s="487"/>
      <c r="M64" s="487"/>
      <c r="N64" s="487"/>
      <c r="O64" s="487"/>
      <c r="P64" s="487"/>
      <c r="Q64" s="486">
        <f t="shared" si="0"/>
        <v>3888500</v>
      </c>
      <c r="R64" s="480"/>
      <c r="S64" s="480"/>
      <c r="T64" s="480"/>
      <c r="U64" s="480"/>
      <c r="V64" s="480"/>
      <c r="W64" s="480"/>
      <c r="X64" s="480"/>
      <c r="Y64" s="480"/>
      <c r="Z64" s="480"/>
    </row>
    <row r="65" spans="1:26" ht="51">
      <c r="A65" s="489" t="s">
        <v>484</v>
      </c>
      <c r="B65" s="489" t="s">
        <v>485</v>
      </c>
      <c r="C65" s="490" t="s">
        <v>305</v>
      </c>
      <c r="D65" s="491" t="s">
        <v>486</v>
      </c>
      <c r="E65" s="492">
        <v>728100</v>
      </c>
      <c r="F65" s="493">
        <v>728100</v>
      </c>
      <c r="G65" s="493"/>
      <c r="H65" s="493"/>
      <c r="I65" s="493"/>
      <c r="J65" s="492"/>
      <c r="K65" s="493"/>
      <c r="L65" s="493"/>
      <c r="M65" s="493"/>
      <c r="N65" s="493"/>
      <c r="O65" s="493"/>
      <c r="P65" s="493"/>
      <c r="Q65" s="492">
        <f t="shared" si="0"/>
        <v>728100</v>
      </c>
      <c r="R65" s="480"/>
      <c r="S65" s="480"/>
      <c r="T65" s="480"/>
      <c r="U65" s="480"/>
      <c r="V65" s="480"/>
      <c r="W65" s="480"/>
      <c r="X65" s="480"/>
      <c r="Y65" s="480"/>
      <c r="Z65" s="480"/>
    </row>
    <row r="66" spans="1:26" ht="51">
      <c r="A66" s="489" t="s">
        <v>487</v>
      </c>
      <c r="B66" s="489" t="s">
        <v>488</v>
      </c>
      <c r="C66" s="490" t="s">
        <v>307</v>
      </c>
      <c r="D66" s="491" t="s">
        <v>489</v>
      </c>
      <c r="E66" s="492">
        <v>3160400</v>
      </c>
      <c r="F66" s="493">
        <v>3160400</v>
      </c>
      <c r="G66" s="493"/>
      <c r="H66" s="493"/>
      <c r="I66" s="493"/>
      <c r="J66" s="492"/>
      <c r="K66" s="493"/>
      <c r="L66" s="493"/>
      <c r="M66" s="493"/>
      <c r="N66" s="493"/>
      <c r="O66" s="493"/>
      <c r="P66" s="493"/>
      <c r="Q66" s="492">
        <f t="shared" si="0"/>
        <v>3160400</v>
      </c>
      <c r="R66" s="480"/>
      <c r="S66" s="480"/>
      <c r="T66" s="480"/>
      <c r="U66" s="480"/>
      <c r="V66" s="480"/>
      <c r="W66" s="480"/>
      <c r="X66" s="480"/>
      <c r="Y66" s="480"/>
      <c r="Z66" s="480"/>
    </row>
    <row r="67" spans="1:26" ht="63.75">
      <c r="A67" s="482" t="s">
        <v>672</v>
      </c>
      <c r="B67" s="482" t="s">
        <v>665</v>
      </c>
      <c r="C67" s="484"/>
      <c r="D67" s="485" t="s">
        <v>490</v>
      </c>
      <c r="E67" s="486">
        <v>2830000</v>
      </c>
      <c r="F67" s="487">
        <v>2830000</v>
      </c>
      <c r="G67" s="487"/>
      <c r="H67" s="487"/>
      <c r="I67" s="487"/>
      <c r="J67" s="486">
        <v>60000</v>
      </c>
      <c r="K67" s="487"/>
      <c r="L67" s="487"/>
      <c r="M67" s="487"/>
      <c r="N67" s="487">
        <v>60000</v>
      </c>
      <c r="O67" s="487">
        <v>60000</v>
      </c>
      <c r="P67" s="487">
        <v>60000</v>
      </c>
      <c r="Q67" s="486">
        <f t="shared" si="0"/>
        <v>2890000</v>
      </c>
      <c r="R67" s="480"/>
      <c r="S67" s="480"/>
      <c r="T67" s="480"/>
      <c r="U67" s="480"/>
      <c r="V67" s="480"/>
      <c r="W67" s="480"/>
      <c r="X67" s="480"/>
      <c r="Y67" s="480"/>
      <c r="Z67" s="480"/>
    </row>
    <row r="68" spans="1:26" ht="25.5">
      <c r="A68" s="489" t="s">
        <v>673</v>
      </c>
      <c r="B68" s="489" t="s">
        <v>491</v>
      </c>
      <c r="C68" s="490" t="s">
        <v>305</v>
      </c>
      <c r="D68" s="491" t="s">
        <v>666</v>
      </c>
      <c r="E68" s="492">
        <v>2300</v>
      </c>
      <c r="F68" s="493">
        <v>2300</v>
      </c>
      <c r="G68" s="493"/>
      <c r="H68" s="493"/>
      <c r="I68" s="493"/>
      <c r="J68" s="492">
        <v>60000</v>
      </c>
      <c r="K68" s="493"/>
      <c r="L68" s="493"/>
      <c r="M68" s="493"/>
      <c r="N68" s="493">
        <v>60000</v>
      </c>
      <c r="O68" s="493">
        <v>60000</v>
      </c>
      <c r="P68" s="493">
        <v>60000</v>
      </c>
      <c r="Q68" s="492">
        <f t="shared" si="0"/>
        <v>62300</v>
      </c>
      <c r="R68" s="480"/>
      <c r="S68" s="480"/>
      <c r="T68" s="480"/>
      <c r="U68" s="480"/>
      <c r="V68" s="480"/>
      <c r="W68" s="480"/>
      <c r="X68" s="480"/>
      <c r="Y68" s="480"/>
      <c r="Z68" s="480"/>
    </row>
    <row r="69" spans="1:26" ht="25.5">
      <c r="A69" s="489" t="s">
        <v>674</v>
      </c>
      <c r="B69" s="489" t="s">
        <v>492</v>
      </c>
      <c r="C69" s="490" t="s">
        <v>158</v>
      </c>
      <c r="D69" s="491" t="s">
        <v>493</v>
      </c>
      <c r="E69" s="492">
        <v>130800</v>
      </c>
      <c r="F69" s="493">
        <v>130800</v>
      </c>
      <c r="G69" s="493"/>
      <c r="H69" s="493"/>
      <c r="I69" s="493"/>
      <c r="J69" s="492"/>
      <c r="K69" s="493"/>
      <c r="L69" s="493"/>
      <c r="M69" s="493"/>
      <c r="N69" s="493"/>
      <c r="O69" s="493"/>
      <c r="P69" s="493"/>
      <c r="Q69" s="492">
        <f t="shared" si="0"/>
        <v>130800</v>
      </c>
      <c r="R69" s="480"/>
      <c r="S69" s="480"/>
      <c r="T69" s="480"/>
      <c r="U69" s="480"/>
      <c r="V69" s="480"/>
      <c r="W69" s="480"/>
      <c r="X69" s="480"/>
      <c r="Y69" s="480"/>
      <c r="Z69" s="480"/>
    </row>
    <row r="70" spans="1:26" ht="38.25">
      <c r="A70" s="489" t="s">
        <v>675</v>
      </c>
      <c r="B70" s="489" t="s">
        <v>494</v>
      </c>
      <c r="C70" s="490" t="s">
        <v>158</v>
      </c>
      <c r="D70" s="491" t="s">
        <v>668</v>
      </c>
      <c r="E70" s="492">
        <v>2370600</v>
      </c>
      <c r="F70" s="493">
        <v>2370600</v>
      </c>
      <c r="G70" s="493"/>
      <c r="H70" s="493"/>
      <c r="I70" s="493"/>
      <c r="J70" s="492"/>
      <c r="K70" s="493"/>
      <c r="L70" s="493"/>
      <c r="M70" s="493"/>
      <c r="N70" s="493"/>
      <c r="O70" s="493"/>
      <c r="P70" s="493"/>
      <c r="Q70" s="492">
        <f t="shared" si="0"/>
        <v>2370600</v>
      </c>
      <c r="R70" s="480"/>
      <c r="S70" s="480"/>
      <c r="T70" s="480"/>
      <c r="U70" s="480"/>
      <c r="V70" s="480"/>
      <c r="W70" s="480"/>
      <c r="X70" s="480"/>
      <c r="Y70" s="480"/>
      <c r="Z70" s="480"/>
    </row>
    <row r="71" spans="1:26" ht="38.25">
      <c r="A71" s="489" t="s">
        <v>676</v>
      </c>
      <c r="B71" s="489" t="s">
        <v>495</v>
      </c>
      <c r="C71" s="490" t="s">
        <v>158</v>
      </c>
      <c r="D71" s="491" t="s">
        <v>669</v>
      </c>
      <c r="E71" s="492">
        <v>326300</v>
      </c>
      <c r="F71" s="493">
        <v>326300</v>
      </c>
      <c r="G71" s="493"/>
      <c r="H71" s="493"/>
      <c r="I71" s="493"/>
      <c r="J71" s="492"/>
      <c r="K71" s="493"/>
      <c r="L71" s="493"/>
      <c r="M71" s="493"/>
      <c r="N71" s="493"/>
      <c r="O71" s="493"/>
      <c r="P71" s="493"/>
      <c r="Q71" s="492">
        <f aca="true" t="shared" si="1" ref="Q71:Q123">E71+J71</f>
        <v>326300</v>
      </c>
      <c r="R71" s="480"/>
      <c r="S71" s="480"/>
      <c r="T71" s="480"/>
      <c r="U71" s="480"/>
      <c r="V71" s="480"/>
      <c r="W71" s="480"/>
      <c r="X71" s="480"/>
      <c r="Y71" s="480"/>
      <c r="Z71" s="480"/>
    </row>
    <row r="72" spans="1:26" ht="38.25">
      <c r="A72" s="482" t="s">
        <v>496</v>
      </c>
      <c r="B72" s="482" t="s">
        <v>497</v>
      </c>
      <c r="C72" s="484"/>
      <c r="D72" s="485" t="s">
        <v>498</v>
      </c>
      <c r="E72" s="486">
        <v>33722720</v>
      </c>
      <c r="F72" s="487">
        <v>33722720</v>
      </c>
      <c r="G72" s="487"/>
      <c r="H72" s="487"/>
      <c r="I72" s="487"/>
      <c r="J72" s="486"/>
      <c r="K72" s="487"/>
      <c r="L72" s="487"/>
      <c r="M72" s="487"/>
      <c r="N72" s="487"/>
      <c r="O72" s="487"/>
      <c r="P72" s="487"/>
      <c r="Q72" s="486">
        <f t="shared" si="1"/>
        <v>33722720</v>
      </c>
      <c r="R72" s="480"/>
      <c r="S72" s="480"/>
      <c r="T72" s="480"/>
      <c r="U72" s="480"/>
      <c r="V72" s="480"/>
      <c r="W72" s="480"/>
      <c r="X72" s="480"/>
      <c r="Y72" s="480"/>
      <c r="Z72" s="480"/>
    </row>
    <row r="73" spans="1:26" ht="25.5">
      <c r="A73" s="489" t="s">
        <v>499</v>
      </c>
      <c r="B73" s="489" t="s">
        <v>500</v>
      </c>
      <c r="C73" s="490" t="s">
        <v>622</v>
      </c>
      <c r="D73" s="491" t="s">
        <v>501</v>
      </c>
      <c r="E73" s="492">
        <v>488800</v>
      </c>
      <c r="F73" s="493">
        <v>488800</v>
      </c>
      <c r="G73" s="493"/>
      <c r="H73" s="493"/>
      <c r="I73" s="493"/>
      <c r="J73" s="492"/>
      <c r="K73" s="493"/>
      <c r="L73" s="493"/>
      <c r="M73" s="493"/>
      <c r="N73" s="493"/>
      <c r="O73" s="493"/>
      <c r="P73" s="493"/>
      <c r="Q73" s="492">
        <f t="shared" si="1"/>
        <v>488800</v>
      </c>
      <c r="R73" s="480"/>
      <c r="S73" s="480"/>
      <c r="T73" s="480"/>
      <c r="U73" s="480"/>
      <c r="V73" s="480"/>
      <c r="W73" s="480"/>
      <c r="X73" s="480"/>
      <c r="Y73" s="480"/>
      <c r="Z73" s="480"/>
    </row>
    <row r="74" spans="1:26" ht="12.75">
      <c r="A74" s="489" t="s">
        <v>502</v>
      </c>
      <c r="B74" s="489" t="s">
        <v>503</v>
      </c>
      <c r="C74" s="490" t="s">
        <v>622</v>
      </c>
      <c r="D74" s="491" t="s">
        <v>504</v>
      </c>
      <c r="E74" s="492">
        <v>113600</v>
      </c>
      <c r="F74" s="493">
        <v>113600</v>
      </c>
      <c r="G74" s="493"/>
      <c r="H74" s="493"/>
      <c r="I74" s="493"/>
      <c r="J74" s="492"/>
      <c r="K74" s="493"/>
      <c r="L74" s="493"/>
      <c r="M74" s="493"/>
      <c r="N74" s="493"/>
      <c r="O74" s="493"/>
      <c r="P74" s="493"/>
      <c r="Q74" s="492">
        <f t="shared" si="1"/>
        <v>113600</v>
      </c>
      <c r="R74" s="480"/>
      <c r="S74" s="480"/>
      <c r="T74" s="480"/>
      <c r="U74" s="480"/>
      <c r="V74" s="480"/>
      <c r="W74" s="480"/>
      <c r="X74" s="480"/>
      <c r="Y74" s="480"/>
      <c r="Z74" s="480"/>
    </row>
    <row r="75" spans="1:26" ht="12.75">
      <c r="A75" s="489" t="s">
        <v>505</v>
      </c>
      <c r="B75" s="489" t="s">
        <v>506</v>
      </c>
      <c r="C75" s="490" t="s">
        <v>622</v>
      </c>
      <c r="D75" s="491" t="s">
        <v>507</v>
      </c>
      <c r="E75" s="492">
        <v>13823720</v>
      </c>
      <c r="F75" s="493">
        <v>13823720</v>
      </c>
      <c r="G75" s="493"/>
      <c r="H75" s="493"/>
      <c r="I75" s="493"/>
      <c r="J75" s="492"/>
      <c r="K75" s="493"/>
      <c r="L75" s="493"/>
      <c r="M75" s="493"/>
      <c r="N75" s="493"/>
      <c r="O75" s="493"/>
      <c r="P75" s="493"/>
      <c r="Q75" s="492">
        <f t="shared" si="1"/>
        <v>13823720</v>
      </c>
      <c r="R75" s="480"/>
      <c r="S75" s="480"/>
      <c r="T75" s="480"/>
      <c r="U75" s="480"/>
      <c r="V75" s="480"/>
      <c r="W75" s="480"/>
      <c r="X75" s="480"/>
      <c r="Y75" s="480"/>
      <c r="Z75" s="480"/>
    </row>
    <row r="76" spans="1:26" ht="25.5">
      <c r="A76" s="489" t="s">
        <v>508</v>
      </c>
      <c r="B76" s="489" t="s">
        <v>509</v>
      </c>
      <c r="C76" s="490" t="s">
        <v>622</v>
      </c>
      <c r="D76" s="491" t="s">
        <v>510</v>
      </c>
      <c r="E76" s="492">
        <v>1946400</v>
      </c>
      <c r="F76" s="493">
        <v>1946400</v>
      </c>
      <c r="G76" s="493"/>
      <c r="H76" s="493"/>
      <c r="I76" s="493"/>
      <c r="J76" s="492"/>
      <c r="K76" s="493"/>
      <c r="L76" s="493"/>
      <c r="M76" s="493"/>
      <c r="N76" s="493"/>
      <c r="O76" s="493"/>
      <c r="P76" s="493"/>
      <c r="Q76" s="492">
        <f t="shared" si="1"/>
        <v>1946400</v>
      </c>
      <c r="R76" s="480"/>
      <c r="S76" s="480"/>
      <c r="T76" s="480"/>
      <c r="U76" s="480"/>
      <c r="V76" s="480"/>
      <c r="W76" s="480"/>
      <c r="X76" s="480"/>
      <c r="Y76" s="480"/>
      <c r="Z76" s="480"/>
    </row>
    <row r="77" spans="1:26" ht="25.5">
      <c r="A77" s="489" t="s">
        <v>511</v>
      </c>
      <c r="B77" s="489" t="s">
        <v>512</v>
      </c>
      <c r="C77" s="490" t="s">
        <v>622</v>
      </c>
      <c r="D77" s="491" t="s">
        <v>513</v>
      </c>
      <c r="E77" s="492">
        <v>6588700</v>
      </c>
      <c r="F77" s="493">
        <v>6588700</v>
      </c>
      <c r="G77" s="493"/>
      <c r="H77" s="493"/>
      <c r="I77" s="493"/>
      <c r="J77" s="492"/>
      <c r="K77" s="493"/>
      <c r="L77" s="493"/>
      <c r="M77" s="493"/>
      <c r="N77" s="493"/>
      <c r="O77" s="493"/>
      <c r="P77" s="493"/>
      <c r="Q77" s="492">
        <f t="shared" si="1"/>
        <v>6588700</v>
      </c>
      <c r="R77" s="480"/>
      <c r="S77" s="480"/>
      <c r="T77" s="480"/>
      <c r="U77" s="480"/>
      <c r="V77" s="480"/>
      <c r="W77" s="480"/>
      <c r="X77" s="480"/>
      <c r="Y77" s="480"/>
      <c r="Z77" s="480"/>
    </row>
    <row r="78" spans="1:26" ht="25.5">
      <c r="A78" s="489" t="s">
        <v>514</v>
      </c>
      <c r="B78" s="489" t="s">
        <v>515</v>
      </c>
      <c r="C78" s="490" t="s">
        <v>622</v>
      </c>
      <c r="D78" s="491" t="s">
        <v>516</v>
      </c>
      <c r="E78" s="492">
        <v>710500</v>
      </c>
      <c r="F78" s="493">
        <v>710500</v>
      </c>
      <c r="G78" s="493"/>
      <c r="H78" s="493"/>
      <c r="I78" s="493"/>
      <c r="J78" s="492"/>
      <c r="K78" s="493"/>
      <c r="L78" s="493"/>
      <c r="M78" s="493"/>
      <c r="N78" s="493"/>
      <c r="O78" s="493"/>
      <c r="P78" s="493"/>
      <c r="Q78" s="492">
        <f t="shared" si="1"/>
        <v>710500</v>
      </c>
      <c r="R78" s="480"/>
      <c r="S78" s="480"/>
      <c r="T78" s="480"/>
      <c r="U78" s="480"/>
      <c r="V78" s="480"/>
      <c r="W78" s="480"/>
      <c r="X78" s="480"/>
      <c r="Y78" s="480"/>
      <c r="Z78" s="480"/>
    </row>
    <row r="79" spans="1:26" ht="25.5">
      <c r="A79" s="489" t="s">
        <v>517</v>
      </c>
      <c r="B79" s="489" t="s">
        <v>518</v>
      </c>
      <c r="C79" s="490" t="s">
        <v>622</v>
      </c>
      <c r="D79" s="491" t="s">
        <v>519</v>
      </c>
      <c r="E79" s="492">
        <v>10051000</v>
      </c>
      <c r="F79" s="493">
        <v>10051000</v>
      </c>
      <c r="G79" s="493"/>
      <c r="H79" s="493"/>
      <c r="I79" s="493"/>
      <c r="J79" s="492"/>
      <c r="K79" s="493"/>
      <c r="L79" s="493"/>
      <c r="M79" s="493"/>
      <c r="N79" s="493"/>
      <c r="O79" s="493"/>
      <c r="P79" s="493"/>
      <c r="Q79" s="492">
        <f t="shared" si="1"/>
        <v>10051000</v>
      </c>
      <c r="R79" s="480"/>
      <c r="S79" s="480"/>
      <c r="T79" s="480"/>
      <c r="U79" s="480"/>
      <c r="V79" s="480"/>
      <c r="W79" s="480"/>
      <c r="X79" s="480"/>
      <c r="Y79" s="480"/>
      <c r="Z79" s="480"/>
    </row>
    <row r="80" spans="1:26" ht="38.25">
      <c r="A80" s="482" t="s">
        <v>520</v>
      </c>
      <c r="B80" s="482" t="s">
        <v>521</v>
      </c>
      <c r="C80" s="488" t="s">
        <v>158</v>
      </c>
      <c r="D80" s="485" t="s">
        <v>522</v>
      </c>
      <c r="E80" s="486">
        <v>41600</v>
      </c>
      <c r="F80" s="487">
        <v>41600</v>
      </c>
      <c r="G80" s="487"/>
      <c r="H80" s="487"/>
      <c r="I80" s="487"/>
      <c r="J80" s="486"/>
      <c r="K80" s="487"/>
      <c r="L80" s="487"/>
      <c r="M80" s="487"/>
      <c r="N80" s="487"/>
      <c r="O80" s="487"/>
      <c r="P80" s="487"/>
      <c r="Q80" s="486">
        <f t="shared" si="1"/>
        <v>41600</v>
      </c>
      <c r="R80" s="480"/>
      <c r="S80" s="480"/>
      <c r="T80" s="480"/>
      <c r="U80" s="480"/>
      <c r="V80" s="480"/>
      <c r="W80" s="480"/>
      <c r="X80" s="480"/>
      <c r="Y80" s="480"/>
      <c r="Z80" s="480"/>
    </row>
    <row r="81" spans="1:26" ht="102">
      <c r="A81" s="482" t="s">
        <v>523</v>
      </c>
      <c r="B81" s="482" t="s">
        <v>524</v>
      </c>
      <c r="C81" s="484"/>
      <c r="D81" s="485" t="s">
        <v>525</v>
      </c>
      <c r="E81" s="486">
        <v>13055280</v>
      </c>
      <c r="F81" s="487">
        <v>13055280</v>
      </c>
      <c r="G81" s="487"/>
      <c r="H81" s="487"/>
      <c r="I81" s="487"/>
      <c r="J81" s="486"/>
      <c r="K81" s="487"/>
      <c r="L81" s="487"/>
      <c r="M81" s="487"/>
      <c r="N81" s="487"/>
      <c r="O81" s="487"/>
      <c r="P81" s="487"/>
      <c r="Q81" s="486">
        <f t="shared" si="1"/>
        <v>13055280</v>
      </c>
      <c r="R81" s="480"/>
      <c r="S81" s="480"/>
      <c r="T81" s="480"/>
      <c r="U81" s="480"/>
      <c r="V81" s="480"/>
      <c r="W81" s="480"/>
      <c r="X81" s="480"/>
      <c r="Y81" s="480"/>
      <c r="Z81" s="480"/>
    </row>
    <row r="82" spans="1:26" ht="38.25">
      <c r="A82" s="489" t="s">
        <v>526</v>
      </c>
      <c r="B82" s="489" t="s">
        <v>527</v>
      </c>
      <c r="C82" s="490" t="s">
        <v>306</v>
      </c>
      <c r="D82" s="491" t="s">
        <v>528</v>
      </c>
      <c r="E82" s="492">
        <v>8727000</v>
      </c>
      <c r="F82" s="493">
        <v>8727000</v>
      </c>
      <c r="G82" s="493"/>
      <c r="H82" s="493"/>
      <c r="I82" s="493"/>
      <c r="J82" s="492"/>
      <c r="K82" s="493"/>
      <c r="L82" s="493"/>
      <c r="M82" s="493"/>
      <c r="N82" s="493"/>
      <c r="O82" s="493"/>
      <c r="P82" s="493"/>
      <c r="Q82" s="492">
        <f t="shared" si="1"/>
        <v>8727000</v>
      </c>
      <c r="R82" s="480"/>
      <c r="S82" s="480"/>
      <c r="T82" s="480"/>
      <c r="U82" s="480"/>
      <c r="V82" s="480"/>
      <c r="W82" s="480"/>
      <c r="X82" s="480"/>
      <c r="Y82" s="480"/>
      <c r="Z82" s="480"/>
    </row>
    <row r="83" spans="1:26" ht="51">
      <c r="A83" s="489" t="s">
        <v>529</v>
      </c>
      <c r="B83" s="489" t="s">
        <v>530</v>
      </c>
      <c r="C83" s="490" t="s">
        <v>306</v>
      </c>
      <c r="D83" s="491" t="s">
        <v>531</v>
      </c>
      <c r="E83" s="492">
        <v>1964780</v>
      </c>
      <c r="F83" s="493">
        <v>1964780</v>
      </c>
      <c r="G83" s="493"/>
      <c r="H83" s="493"/>
      <c r="I83" s="493"/>
      <c r="J83" s="492"/>
      <c r="K83" s="493"/>
      <c r="L83" s="493"/>
      <c r="M83" s="493"/>
      <c r="N83" s="493"/>
      <c r="O83" s="493"/>
      <c r="P83" s="493"/>
      <c r="Q83" s="492">
        <f t="shared" si="1"/>
        <v>1964780</v>
      </c>
      <c r="R83" s="480"/>
      <c r="S83" s="480"/>
      <c r="T83" s="480"/>
      <c r="U83" s="480"/>
      <c r="V83" s="480"/>
      <c r="W83" s="480"/>
      <c r="X83" s="480"/>
      <c r="Y83" s="480"/>
      <c r="Z83" s="480"/>
    </row>
    <row r="84" spans="1:26" ht="38.25">
      <c r="A84" s="489" t="s">
        <v>532</v>
      </c>
      <c r="B84" s="489" t="s">
        <v>533</v>
      </c>
      <c r="C84" s="490" t="s">
        <v>306</v>
      </c>
      <c r="D84" s="491" t="s">
        <v>534</v>
      </c>
      <c r="E84" s="492">
        <v>2240000</v>
      </c>
      <c r="F84" s="493">
        <v>2240000</v>
      </c>
      <c r="G84" s="493"/>
      <c r="H84" s="493"/>
      <c r="I84" s="493"/>
      <c r="J84" s="492"/>
      <c r="K84" s="493"/>
      <c r="L84" s="493"/>
      <c r="M84" s="493"/>
      <c r="N84" s="493"/>
      <c r="O84" s="493"/>
      <c r="P84" s="493"/>
      <c r="Q84" s="492">
        <f t="shared" si="1"/>
        <v>2240000</v>
      </c>
      <c r="R84" s="480"/>
      <c r="S84" s="480"/>
      <c r="T84" s="480"/>
      <c r="U84" s="480"/>
      <c r="V84" s="480"/>
      <c r="W84" s="480"/>
      <c r="X84" s="480"/>
      <c r="Y84" s="480"/>
      <c r="Z84" s="480"/>
    </row>
    <row r="85" spans="1:26" ht="51">
      <c r="A85" s="489" t="s">
        <v>535</v>
      </c>
      <c r="B85" s="489" t="s">
        <v>536</v>
      </c>
      <c r="C85" s="490" t="s">
        <v>622</v>
      </c>
      <c r="D85" s="491" t="s">
        <v>537</v>
      </c>
      <c r="E85" s="492">
        <v>88000</v>
      </c>
      <c r="F85" s="493">
        <v>88000</v>
      </c>
      <c r="G85" s="493"/>
      <c r="H85" s="493"/>
      <c r="I85" s="493"/>
      <c r="J85" s="492"/>
      <c r="K85" s="493"/>
      <c r="L85" s="493"/>
      <c r="M85" s="493"/>
      <c r="N85" s="493"/>
      <c r="O85" s="493"/>
      <c r="P85" s="493"/>
      <c r="Q85" s="492">
        <f t="shared" si="1"/>
        <v>88000</v>
      </c>
      <c r="R85" s="480"/>
      <c r="S85" s="480"/>
      <c r="T85" s="480"/>
      <c r="U85" s="480"/>
      <c r="V85" s="480"/>
      <c r="W85" s="480"/>
      <c r="X85" s="480"/>
      <c r="Y85" s="480"/>
      <c r="Z85" s="480"/>
    </row>
    <row r="86" spans="1:26" ht="63.75">
      <c r="A86" s="489" t="s">
        <v>538</v>
      </c>
      <c r="B86" s="489" t="s">
        <v>539</v>
      </c>
      <c r="C86" s="490" t="s">
        <v>306</v>
      </c>
      <c r="D86" s="491" t="s">
        <v>540</v>
      </c>
      <c r="E86" s="492">
        <v>35500</v>
      </c>
      <c r="F86" s="493">
        <v>35500</v>
      </c>
      <c r="G86" s="493"/>
      <c r="H86" s="493"/>
      <c r="I86" s="493"/>
      <c r="J86" s="492"/>
      <c r="K86" s="493"/>
      <c r="L86" s="493"/>
      <c r="M86" s="493"/>
      <c r="N86" s="493"/>
      <c r="O86" s="493"/>
      <c r="P86" s="493"/>
      <c r="Q86" s="492">
        <f t="shared" si="1"/>
        <v>35500</v>
      </c>
      <c r="R86" s="480"/>
      <c r="S86" s="480"/>
      <c r="T86" s="480"/>
      <c r="U86" s="480"/>
      <c r="V86" s="480"/>
      <c r="W86" s="480"/>
      <c r="X86" s="480"/>
      <c r="Y86" s="480"/>
      <c r="Z86" s="480"/>
    </row>
    <row r="87" spans="1:26" ht="38.25">
      <c r="A87" s="482" t="s">
        <v>541</v>
      </c>
      <c r="B87" s="482" t="s">
        <v>542</v>
      </c>
      <c r="C87" s="488" t="s">
        <v>305</v>
      </c>
      <c r="D87" s="485" t="s">
        <v>543</v>
      </c>
      <c r="E87" s="486">
        <v>15300</v>
      </c>
      <c r="F87" s="487">
        <v>15300</v>
      </c>
      <c r="G87" s="487"/>
      <c r="H87" s="487"/>
      <c r="I87" s="487"/>
      <c r="J87" s="486"/>
      <c r="K87" s="487"/>
      <c r="L87" s="487"/>
      <c r="M87" s="487"/>
      <c r="N87" s="487"/>
      <c r="O87" s="487"/>
      <c r="P87" s="487"/>
      <c r="Q87" s="486">
        <f t="shared" si="1"/>
        <v>15300</v>
      </c>
      <c r="R87" s="480"/>
      <c r="S87" s="480"/>
      <c r="T87" s="480"/>
      <c r="U87" s="480"/>
      <c r="V87" s="480"/>
      <c r="W87" s="480"/>
      <c r="X87" s="480"/>
      <c r="Y87" s="480"/>
      <c r="Z87" s="480"/>
    </row>
    <row r="88" spans="1:26" ht="63.75">
      <c r="A88" s="482" t="s">
        <v>544</v>
      </c>
      <c r="B88" s="482" t="s">
        <v>545</v>
      </c>
      <c r="C88" s="484"/>
      <c r="D88" s="485" t="s">
        <v>546</v>
      </c>
      <c r="E88" s="486">
        <v>10815240</v>
      </c>
      <c r="F88" s="487">
        <v>10815240</v>
      </c>
      <c r="G88" s="487">
        <v>7782900</v>
      </c>
      <c r="H88" s="487">
        <v>523800</v>
      </c>
      <c r="I88" s="487"/>
      <c r="J88" s="486">
        <v>655600</v>
      </c>
      <c r="K88" s="487">
        <v>649600</v>
      </c>
      <c r="L88" s="487"/>
      <c r="M88" s="487"/>
      <c r="N88" s="487">
        <v>6000</v>
      </c>
      <c r="O88" s="487">
        <v>6000</v>
      </c>
      <c r="P88" s="487">
        <v>6000</v>
      </c>
      <c r="Q88" s="486">
        <f t="shared" si="1"/>
        <v>11470840</v>
      </c>
      <c r="R88" s="480"/>
      <c r="S88" s="480"/>
      <c r="T88" s="480"/>
      <c r="U88" s="480"/>
      <c r="V88" s="480"/>
      <c r="W88" s="480"/>
      <c r="X88" s="480"/>
      <c r="Y88" s="480"/>
      <c r="Z88" s="480"/>
    </row>
    <row r="89" spans="1:26" ht="51">
      <c r="A89" s="489" t="s">
        <v>677</v>
      </c>
      <c r="B89" s="489" t="s">
        <v>547</v>
      </c>
      <c r="C89" s="490" t="s">
        <v>618</v>
      </c>
      <c r="D89" s="491" t="s">
        <v>97</v>
      </c>
      <c r="E89" s="492">
        <v>10815240</v>
      </c>
      <c r="F89" s="493">
        <v>10815240</v>
      </c>
      <c r="G89" s="493">
        <v>7782900</v>
      </c>
      <c r="H89" s="493">
        <v>523800</v>
      </c>
      <c r="I89" s="493"/>
      <c r="J89" s="492">
        <v>655600</v>
      </c>
      <c r="K89" s="493">
        <v>649600</v>
      </c>
      <c r="L89" s="493"/>
      <c r="M89" s="493"/>
      <c r="N89" s="493">
        <v>6000</v>
      </c>
      <c r="O89" s="493">
        <v>6000</v>
      </c>
      <c r="P89" s="493">
        <v>6000</v>
      </c>
      <c r="Q89" s="492">
        <f t="shared" si="1"/>
        <v>11470840</v>
      </c>
      <c r="R89" s="480"/>
      <c r="S89" s="480"/>
      <c r="T89" s="480"/>
      <c r="U89" s="480"/>
      <c r="V89" s="480"/>
      <c r="W89" s="480"/>
      <c r="X89" s="480"/>
      <c r="Y89" s="480"/>
      <c r="Z89" s="480"/>
    </row>
    <row r="90" spans="1:26" ht="89.25">
      <c r="A90" s="482" t="s">
        <v>50</v>
      </c>
      <c r="B90" s="482" t="s">
        <v>548</v>
      </c>
      <c r="C90" s="488" t="s">
        <v>306</v>
      </c>
      <c r="D90" s="485" t="s">
        <v>49</v>
      </c>
      <c r="E90" s="486">
        <v>259500</v>
      </c>
      <c r="F90" s="487">
        <v>259500</v>
      </c>
      <c r="G90" s="487"/>
      <c r="H90" s="487"/>
      <c r="I90" s="487"/>
      <c r="J90" s="486"/>
      <c r="K90" s="487"/>
      <c r="L90" s="487"/>
      <c r="M90" s="487"/>
      <c r="N90" s="487"/>
      <c r="O90" s="487"/>
      <c r="P90" s="487"/>
      <c r="Q90" s="486">
        <f t="shared" si="1"/>
        <v>259500</v>
      </c>
      <c r="R90" s="480"/>
      <c r="S90" s="480"/>
      <c r="T90" s="480"/>
      <c r="U90" s="480"/>
      <c r="V90" s="480"/>
      <c r="W90" s="480"/>
      <c r="X90" s="480"/>
      <c r="Y90" s="480"/>
      <c r="Z90" s="480"/>
    </row>
    <row r="91" spans="1:26" ht="76.5">
      <c r="A91" s="482" t="s">
        <v>678</v>
      </c>
      <c r="B91" s="482" t="s">
        <v>549</v>
      </c>
      <c r="C91" s="488" t="s">
        <v>307</v>
      </c>
      <c r="D91" s="485" t="s">
        <v>550</v>
      </c>
      <c r="E91" s="486">
        <v>112500</v>
      </c>
      <c r="F91" s="487">
        <v>112500</v>
      </c>
      <c r="G91" s="487"/>
      <c r="H91" s="487"/>
      <c r="I91" s="487"/>
      <c r="J91" s="486"/>
      <c r="K91" s="487"/>
      <c r="L91" s="487"/>
      <c r="M91" s="487"/>
      <c r="N91" s="487"/>
      <c r="O91" s="487"/>
      <c r="P91" s="487"/>
      <c r="Q91" s="486">
        <f t="shared" si="1"/>
        <v>112500</v>
      </c>
      <c r="R91" s="480"/>
      <c r="S91" s="480"/>
      <c r="T91" s="480"/>
      <c r="U91" s="480"/>
      <c r="V91" s="480"/>
      <c r="W91" s="480"/>
      <c r="X91" s="480"/>
      <c r="Y91" s="480"/>
      <c r="Z91" s="480"/>
    </row>
    <row r="92" spans="1:26" ht="25.5">
      <c r="A92" s="482" t="s">
        <v>14</v>
      </c>
      <c r="B92" s="482" t="s">
        <v>551</v>
      </c>
      <c r="C92" s="484"/>
      <c r="D92" s="487" t="s">
        <v>630</v>
      </c>
      <c r="E92" s="486">
        <v>61700</v>
      </c>
      <c r="F92" s="487">
        <v>61700</v>
      </c>
      <c r="G92" s="487"/>
      <c r="H92" s="487"/>
      <c r="I92" s="487"/>
      <c r="J92" s="486"/>
      <c r="K92" s="487"/>
      <c r="L92" s="487"/>
      <c r="M92" s="487"/>
      <c r="N92" s="487"/>
      <c r="O92" s="487"/>
      <c r="P92" s="487"/>
      <c r="Q92" s="486">
        <f t="shared" si="1"/>
        <v>61700</v>
      </c>
      <c r="R92" s="480"/>
      <c r="S92" s="480"/>
      <c r="T92" s="480"/>
      <c r="U92" s="480"/>
      <c r="V92" s="480"/>
      <c r="W92" s="480"/>
      <c r="X92" s="480"/>
      <c r="Y92" s="480"/>
      <c r="Z92" s="480"/>
    </row>
    <row r="93" spans="1:26" ht="51">
      <c r="A93" s="489" t="s">
        <v>15</v>
      </c>
      <c r="B93" s="489" t="s">
        <v>552</v>
      </c>
      <c r="C93" s="490" t="s">
        <v>305</v>
      </c>
      <c r="D93" s="491" t="s">
        <v>553</v>
      </c>
      <c r="E93" s="492">
        <v>61700</v>
      </c>
      <c r="F93" s="493">
        <v>61700</v>
      </c>
      <c r="G93" s="493"/>
      <c r="H93" s="493"/>
      <c r="I93" s="493"/>
      <c r="J93" s="492"/>
      <c r="K93" s="493"/>
      <c r="L93" s="493"/>
      <c r="M93" s="493"/>
      <c r="N93" s="493"/>
      <c r="O93" s="493"/>
      <c r="P93" s="493"/>
      <c r="Q93" s="492">
        <f t="shared" si="1"/>
        <v>61700</v>
      </c>
      <c r="R93" s="480"/>
      <c r="S93" s="480"/>
      <c r="T93" s="480"/>
      <c r="U93" s="480"/>
      <c r="V93" s="480"/>
      <c r="W93" s="480"/>
      <c r="X93" s="480"/>
      <c r="Y93" s="480"/>
      <c r="Z93" s="480"/>
    </row>
    <row r="94" spans="1:26" ht="102">
      <c r="A94" s="482" t="s">
        <v>554</v>
      </c>
      <c r="B94" s="482" t="s">
        <v>555</v>
      </c>
      <c r="C94" s="488" t="s">
        <v>622</v>
      </c>
      <c r="D94" s="485" t="s">
        <v>556</v>
      </c>
      <c r="E94" s="486">
        <v>2332800</v>
      </c>
      <c r="F94" s="487">
        <v>2332800</v>
      </c>
      <c r="G94" s="487"/>
      <c r="H94" s="487"/>
      <c r="I94" s="487"/>
      <c r="J94" s="486"/>
      <c r="K94" s="487"/>
      <c r="L94" s="487"/>
      <c r="M94" s="487"/>
      <c r="N94" s="487"/>
      <c r="O94" s="487"/>
      <c r="P94" s="487"/>
      <c r="Q94" s="486">
        <f t="shared" si="1"/>
        <v>2332800</v>
      </c>
      <c r="R94" s="480"/>
      <c r="S94" s="480"/>
      <c r="T94" s="480"/>
      <c r="U94" s="480"/>
      <c r="V94" s="480"/>
      <c r="W94" s="480"/>
      <c r="X94" s="480"/>
      <c r="Y94" s="480"/>
      <c r="Z94" s="480"/>
    </row>
    <row r="95" spans="1:26" ht="12.75">
      <c r="A95" s="482" t="s">
        <v>80</v>
      </c>
      <c r="B95" s="482" t="s">
        <v>438</v>
      </c>
      <c r="C95" s="484"/>
      <c r="D95" s="485" t="s">
        <v>79</v>
      </c>
      <c r="E95" s="486">
        <v>45400</v>
      </c>
      <c r="F95" s="487">
        <v>45400</v>
      </c>
      <c r="G95" s="487"/>
      <c r="H95" s="487"/>
      <c r="I95" s="487"/>
      <c r="J95" s="486"/>
      <c r="K95" s="487"/>
      <c r="L95" s="487"/>
      <c r="M95" s="487"/>
      <c r="N95" s="487"/>
      <c r="O95" s="487"/>
      <c r="P95" s="487"/>
      <c r="Q95" s="486">
        <f t="shared" si="1"/>
        <v>45400</v>
      </c>
      <c r="R95" s="480"/>
      <c r="S95" s="480"/>
      <c r="T95" s="480"/>
      <c r="U95" s="480"/>
      <c r="V95" s="480"/>
      <c r="W95" s="480"/>
      <c r="X95" s="480"/>
      <c r="Y95" s="480"/>
      <c r="Z95" s="480"/>
    </row>
    <row r="96" spans="1:26" ht="25.5">
      <c r="A96" s="489" t="s">
        <v>81</v>
      </c>
      <c r="B96" s="489" t="s">
        <v>440</v>
      </c>
      <c r="C96" s="490" t="s">
        <v>78</v>
      </c>
      <c r="D96" s="491" t="s">
        <v>77</v>
      </c>
      <c r="E96" s="492">
        <v>45400</v>
      </c>
      <c r="F96" s="493">
        <v>45400</v>
      </c>
      <c r="G96" s="493"/>
      <c r="H96" s="493"/>
      <c r="I96" s="493"/>
      <c r="J96" s="492"/>
      <c r="K96" s="493"/>
      <c r="L96" s="493"/>
      <c r="M96" s="493"/>
      <c r="N96" s="493"/>
      <c r="O96" s="493"/>
      <c r="P96" s="493"/>
      <c r="Q96" s="492">
        <f t="shared" si="1"/>
        <v>45400</v>
      </c>
      <c r="R96" s="480"/>
      <c r="S96" s="480"/>
      <c r="T96" s="480"/>
      <c r="U96" s="480"/>
      <c r="V96" s="480"/>
      <c r="W96" s="480"/>
      <c r="X96" s="480"/>
      <c r="Y96" s="480"/>
      <c r="Z96" s="480"/>
    </row>
    <row r="97" spans="1:26" ht="38.25">
      <c r="A97" s="482" t="s">
        <v>614</v>
      </c>
      <c r="B97" s="483"/>
      <c r="C97" s="484"/>
      <c r="D97" s="485" t="s">
        <v>557</v>
      </c>
      <c r="E97" s="486">
        <v>8077350</v>
      </c>
      <c r="F97" s="487">
        <v>8077350</v>
      </c>
      <c r="G97" s="487">
        <v>5503687</v>
      </c>
      <c r="H97" s="487">
        <v>886972</v>
      </c>
      <c r="I97" s="487"/>
      <c r="J97" s="486">
        <v>497900</v>
      </c>
      <c r="K97" s="487">
        <v>64000</v>
      </c>
      <c r="L97" s="487">
        <v>13000</v>
      </c>
      <c r="M97" s="487"/>
      <c r="N97" s="487">
        <v>433900</v>
      </c>
      <c r="O97" s="487">
        <v>433900</v>
      </c>
      <c r="P97" s="487">
        <v>433900</v>
      </c>
      <c r="Q97" s="486">
        <f t="shared" si="1"/>
        <v>8575250</v>
      </c>
      <c r="R97" s="480"/>
      <c r="S97" s="480"/>
      <c r="T97" s="480"/>
      <c r="U97" s="480"/>
      <c r="V97" s="480"/>
      <c r="W97" s="480"/>
      <c r="X97" s="480"/>
      <c r="Y97" s="480"/>
      <c r="Z97" s="480"/>
    </row>
    <row r="98" spans="1:26" ht="38.25">
      <c r="A98" s="482" t="s">
        <v>615</v>
      </c>
      <c r="B98" s="483"/>
      <c r="C98" s="484"/>
      <c r="D98" s="485" t="s">
        <v>557</v>
      </c>
      <c r="E98" s="486">
        <v>8077350</v>
      </c>
      <c r="F98" s="487">
        <v>8077350</v>
      </c>
      <c r="G98" s="487">
        <v>5503687</v>
      </c>
      <c r="H98" s="487">
        <v>886972</v>
      </c>
      <c r="I98" s="487"/>
      <c r="J98" s="486">
        <v>497900</v>
      </c>
      <c r="K98" s="487">
        <v>64000</v>
      </c>
      <c r="L98" s="487">
        <v>13000</v>
      </c>
      <c r="M98" s="487"/>
      <c r="N98" s="487">
        <v>433900</v>
      </c>
      <c r="O98" s="487">
        <v>433900</v>
      </c>
      <c r="P98" s="487">
        <v>433900</v>
      </c>
      <c r="Q98" s="486">
        <f t="shared" si="1"/>
        <v>8575250</v>
      </c>
      <c r="R98" s="480"/>
      <c r="S98" s="480"/>
      <c r="T98" s="480"/>
      <c r="U98" s="480"/>
      <c r="V98" s="480"/>
      <c r="W98" s="480"/>
      <c r="X98" s="480"/>
      <c r="Y98" s="480"/>
      <c r="Z98" s="480"/>
    </row>
    <row r="99" spans="1:26" ht="51">
      <c r="A99" s="482" t="s">
        <v>106</v>
      </c>
      <c r="B99" s="482" t="s">
        <v>107</v>
      </c>
      <c r="C99" s="488" t="s">
        <v>629</v>
      </c>
      <c r="D99" s="485" t="s">
        <v>108</v>
      </c>
      <c r="E99" s="486">
        <v>1280300</v>
      </c>
      <c r="F99" s="487">
        <v>1280300</v>
      </c>
      <c r="G99" s="487">
        <v>850400</v>
      </c>
      <c r="H99" s="487">
        <v>212900</v>
      </c>
      <c r="I99" s="487"/>
      <c r="J99" s="486">
        <v>83300</v>
      </c>
      <c r="K99" s="487">
        <v>39500</v>
      </c>
      <c r="L99" s="487">
        <v>13000</v>
      </c>
      <c r="M99" s="487"/>
      <c r="N99" s="487">
        <v>43800</v>
      </c>
      <c r="O99" s="487">
        <v>43800</v>
      </c>
      <c r="P99" s="487">
        <v>43800</v>
      </c>
      <c r="Q99" s="486">
        <f t="shared" si="1"/>
        <v>1363600</v>
      </c>
      <c r="R99" s="480"/>
      <c r="S99" s="480"/>
      <c r="T99" s="480"/>
      <c r="U99" s="480"/>
      <c r="V99" s="480"/>
      <c r="W99" s="480"/>
      <c r="X99" s="480"/>
      <c r="Y99" s="480"/>
      <c r="Z99" s="480"/>
    </row>
    <row r="100" spans="1:26" ht="12.75">
      <c r="A100" s="482" t="s">
        <v>109</v>
      </c>
      <c r="B100" s="482" t="s">
        <v>110</v>
      </c>
      <c r="C100" s="488" t="s">
        <v>111</v>
      </c>
      <c r="D100" s="485" t="s">
        <v>112</v>
      </c>
      <c r="E100" s="486">
        <v>4825050</v>
      </c>
      <c r="F100" s="487">
        <v>4825050</v>
      </c>
      <c r="G100" s="487">
        <v>3449087</v>
      </c>
      <c r="H100" s="487">
        <v>329972</v>
      </c>
      <c r="I100" s="487"/>
      <c r="J100" s="486">
        <v>94400</v>
      </c>
      <c r="K100" s="487">
        <v>15000</v>
      </c>
      <c r="L100" s="487"/>
      <c r="M100" s="487"/>
      <c r="N100" s="487">
        <v>79400</v>
      </c>
      <c r="O100" s="487">
        <v>79400</v>
      </c>
      <c r="P100" s="487">
        <v>79400</v>
      </c>
      <c r="Q100" s="486">
        <f t="shared" si="1"/>
        <v>4919450</v>
      </c>
      <c r="R100" s="480"/>
      <c r="S100" s="480"/>
      <c r="T100" s="480"/>
      <c r="U100" s="480"/>
      <c r="V100" s="480"/>
      <c r="W100" s="480"/>
      <c r="X100" s="480"/>
      <c r="Y100" s="480"/>
      <c r="Z100" s="480"/>
    </row>
    <row r="101" spans="1:26" ht="38.25">
      <c r="A101" s="482" t="s">
        <v>558</v>
      </c>
      <c r="B101" s="482" t="s">
        <v>559</v>
      </c>
      <c r="C101" s="488" t="s">
        <v>560</v>
      </c>
      <c r="D101" s="485" t="s">
        <v>561</v>
      </c>
      <c r="E101" s="486">
        <v>1687800</v>
      </c>
      <c r="F101" s="487">
        <v>1687800</v>
      </c>
      <c r="G101" s="487">
        <v>1006300</v>
      </c>
      <c r="H101" s="487">
        <v>331200</v>
      </c>
      <c r="I101" s="487"/>
      <c r="J101" s="486">
        <v>87500</v>
      </c>
      <c r="K101" s="487">
        <v>9500</v>
      </c>
      <c r="L101" s="487"/>
      <c r="M101" s="487"/>
      <c r="N101" s="487">
        <v>78000</v>
      </c>
      <c r="O101" s="487">
        <v>78000</v>
      </c>
      <c r="P101" s="487">
        <v>78000</v>
      </c>
      <c r="Q101" s="486">
        <f t="shared" si="1"/>
        <v>1775300</v>
      </c>
      <c r="R101" s="480"/>
      <c r="S101" s="480"/>
      <c r="T101" s="480"/>
      <c r="U101" s="480"/>
      <c r="V101" s="480"/>
      <c r="W101" s="480"/>
      <c r="X101" s="480"/>
      <c r="Y101" s="480"/>
      <c r="Z101" s="480"/>
    </row>
    <row r="102" spans="1:26" ht="25.5">
      <c r="A102" s="482" t="s">
        <v>562</v>
      </c>
      <c r="B102" s="482" t="s">
        <v>563</v>
      </c>
      <c r="C102" s="484"/>
      <c r="D102" s="485" t="s">
        <v>564</v>
      </c>
      <c r="E102" s="486">
        <v>284200</v>
      </c>
      <c r="F102" s="487">
        <v>284200</v>
      </c>
      <c r="G102" s="487">
        <v>197900</v>
      </c>
      <c r="H102" s="487">
        <v>12900</v>
      </c>
      <c r="I102" s="487"/>
      <c r="J102" s="486">
        <v>12000</v>
      </c>
      <c r="K102" s="487"/>
      <c r="L102" s="487"/>
      <c r="M102" s="487"/>
      <c r="N102" s="487">
        <v>12000</v>
      </c>
      <c r="O102" s="487">
        <v>12000</v>
      </c>
      <c r="P102" s="487">
        <v>12000</v>
      </c>
      <c r="Q102" s="486">
        <f t="shared" si="1"/>
        <v>296200</v>
      </c>
      <c r="R102" s="480"/>
      <c r="S102" s="480"/>
      <c r="T102" s="480"/>
      <c r="U102" s="480"/>
      <c r="V102" s="480"/>
      <c r="W102" s="480"/>
      <c r="X102" s="480"/>
      <c r="Y102" s="480"/>
      <c r="Z102" s="480"/>
    </row>
    <row r="103" spans="1:26" ht="25.5">
      <c r="A103" s="489" t="s">
        <v>113</v>
      </c>
      <c r="B103" s="489" t="s">
        <v>114</v>
      </c>
      <c r="C103" s="490" t="s">
        <v>115</v>
      </c>
      <c r="D103" s="491" t="s">
        <v>565</v>
      </c>
      <c r="E103" s="492">
        <v>284200</v>
      </c>
      <c r="F103" s="493">
        <v>284200</v>
      </c>
      <c r="G103" s="493">
        <v>197900</v>
      </c>
      <c r="H103" s="493">
        <v>12900</v>
      </c>
      <c r="I103" s="493"/>
      <c r="J103" s="492">
        <v>12000</v>
      </c>
      <c r="K103" s="493"/>
      <c r="L103" s="493"/>
      <c r="M103" s="493"/>
      <c r="N103" s="493">
        <v>12000</v>
      </c>
      <c r="O103" s="493">
        <v>12000</v>
      </c>
      <c r="P103" s="493">
        <v>12000</v>
      </c>
      <c r="Q103" s="492">
        <f t="shared" si="1"/>
        <v>296200</v>
      </c>
      <c r="R103" s="480"/>
      <c r="S103" s="480"/>
      <c r="T103" s="480"/>
      <c r="U103" s="480"/>
      <c r="V103" s="480"/>
      <c r="W103" s="480"/>
      <c r="X103" s="480"/>
      <c r="Y103" s="480"/>
      <c r="Z103" s="480"/>
    </row>
    <row r="104" spans="1:26" ht="38.25">
      <c r="A104" s="482" t="s">
        <v>139</v>
      </c>
      <c r="B104" s="482" t="s">
        <v>88</v>
      </c>
      <c r="C104" s="488" t="s">
        <v>631</v>
      </c>
      <c r="D104" s="485" t="s">
        <v>87</v>
      </c>
      <c r="E104" s="486"/>
      <c r="F104" s="487"/>
      <c r="G104" s="487"/>
      <c r="H104" s="487"/>
      <c r="I104" s="487"/>
      <c r="J104" s="486">
        <v>220700</v>
      </c>
      <c r="K104" s="487"/>
      <c r="L104" s="487"/>
      <c r="M104" s="487"/>
      <c r="N104" s="487">
        <v>220700</v>
      </c>
      <c r="O104" s="487">
        <v>220700</v>
      </c>
      <c r="P104" s="487">
        <v>220700</v>
      </c>
      <c r="Q104" s="486">
        <f t="shared" si="1"/>
        <v>220700</v>
      </c>
      <c r="R104" s="480"/>
      <c r="S104" s="480"/>
      <c r="T104" s="480"/>
      <c r="U104" s="480"/>
      <c r="V104" s="480"/>
      <c r="W104" s="480"/>
      <c r="X104" s="480"/>
      <c r="Y104" s="480"/>
      <c r="Z104" s="480"/>
    </row>
    <row r="105" spans="1:26" ht="51">
      <c r="A105" s="482" t="s">
        <v>566</v>
      </c>
      <c r="B105" s="483"/>
      <c r="C105" s="484"/>
      <c r="D105" s="485" t="s">
        <v>211</v>
      </c>
      <c r="E105" s="486">
        <v>16288245.99</v>
      </c>
      <c r="F105" s="487">
        <v>13928056.34</v>
      </c>
      <c r="G105" s="487"/>
      <c r="H105" s="487"/>
      <c r="I105" s="487">
        <v>2340189.65</v>
      </c>
      <c r="J105" s="486"/>
      <c r="K105" s="487"/>
      <c r="L105" s="487"/>
      <c r="M105" s="487"/>
      <c r="N105" s="487"/>
      <c r="O105" s="487"/>
      <c r="P105" s="487"/>
      <c r="Q105" s="486">
        <f t="shared" si="1"/>
        <v>16288245.99</v>
      </c>
      <c r="R105" s="480"/>
      <c r="S105" s="480"/>
      <c r="T105" s="480"/>
      <c r="U105" s="480"/>
      <c r="V105" s="480"/>
      <c r="W105" s="480"/>
      <c r="X105" s="480"/>
      <c r="Y105" s="480"/>
      <c r="Z105" s="480"/>
    </row>
    <row r="106" spans="1:26" ht="51">
      <c r="A106" s="482" t="s">
        <v>679</v>
      </c>
      <c r="B106" s="483"/>
      <c r="C106" s="484"/>
      <c r="D106" s="485" t="s">
        <v>211</v>
      </c>
      <c r="E106" s="486">
        <v>16288245.99</v>
      </c>
      <c r="F106" s="487">
        <v>13928056.34</v>
      </c>
      <c r="G106" s="487"/>
      <c r="H106" s="487"/>
      <c r="I106" s="487">
        <v>2340189.65</v>
      </c>
      <c r="J106" s="486"/>
      <c r="K106" s="487"/>
      <c r="L106" s="487"/>
      <c r="M106" s="487"/>
      <c r="N106" s="487"/>
      <c r="O106" s="487"/>
      <c r="P106" s="487"/>
      <c r="Q106" s="486">
        <f t="shared" si="1"/>
        <v>16288245.99</v>
      </c>
      <c r="R106" s="480"/>
      <c r="S106" s="480"/>
      <c r="T106" s="480"/>
      <c r="U106" s="480"/>
      <c r="V106" s="480"/>
      <c r="W106" s="480"/>
      <c r="X106" s="480"/>
      <c r="Y106" s="480"/>
      <c r="Z106" s="480"/>
    </row>
    <row r="107" spans="1:26" ht="12.75">
      <c r="A107" s="482" t="s">
        <v>567</v>
      </c>
      <c r="B107" s="482" t="s">
        <v>568</v>
      </c>
      <c r="C107" s="488" t="s">
        <v>303</v>
      </c>
      <c r="D107" s="485" t="s">
        <v>569</v>
      </c>
      <c r="E107" s="486">
        <v>20000</v>
      </c>
      <c r="F107" s="487"/>
      <c r="G107" s="487"/>
      <c r="H107" s="487"/>
      <c r="I107" s="487"/>
      <c r="J107" s="486"/>
      <c r="K107" s="487"/>
      <c r="L107" s="487"/>
      <c r="M107" s="487"/>
      <c r="N107" s="487"/>
      <c r="O107" s="487"/>
      <c r="P107" s="487"/>
      <c r="Q107" s="486">
        <f t="shared" si="1"/>
        <v>20000</v>
      </c>
      <c r="R107" s="480"/>
      <c r="S107" s="480"/>
      <c r="T107" s="480"/>
      <c r="U107" s="480"/>
      <c r="V107" s="480"/>
      <c r="W107" s="480"/>
      <c r="X107" s="480"/>
      <c r="Y107" s="480"/>
      <c r="Z107" s="480"/>
    </row>
    <row r="108" spans="1:26" ht="12.75">
      <c r="A108" s="482" t="s">
        <v>570</v>
      </c>
      <c r="B108" s="482" t="s">
        <v>571</v>
      </c>
      <c r="C108" s="488" t="s">
        <v>309</v>
      </c>
      <c r="D108" s="485" t="s">
        <v>366</v>
      </c>
      <c r="E108" s="486">
        <v>9765481.34</v>
      </c>
      <c r="F108" s="487">
        <v>9765481.34</v>
      </c>
      <c r="G108" s="487"/>
      <c r="H108" s="487"/>
      <c r="I108" s="487"/>
      <c r="J108" s="486"/>
      <c r="K108" s="487"/>
      <c r="L108" s="487"/>
      <c r="M108" s="487"/>
      <c r="N108" s="487"/>
      <c r="O108" s="487"/>
      <c r="P108" s="487"/>
      <c r="Q108" s="486">
        <f t="shared" si="1"/>
        <v>9765481.34</v>
      </c>
      <c r="R108" s="480"/>
      <c r="S108" s="480"/>
      <c r="T108" s="480"/>
      <c r="U108" s="480"/>
      <c r="V108" s="480"/>
      <c r="W108" s="480"/>
      <c r="X108" s="480"/>
      <c r="Y108" s="480"/>
      <c r="Z108" s="480"/>
    </row>
    <row r="109" spans="1:26" ht="38.25">
      <c r="A109" s="482"/>
      <c r="B109" s="482"/>
      <c r="C109" s="488"/>
      <c r="D109" s="494" t="s">
        <v>572</v>
      </c>
      <c r="E109" s="495">
        <v>9765481.34</v>
      </c>
      <c r="F109" s="496">
        <v>9765481.34</v>
      </c>
      <c r="G109" s="497"/>
      <c r="H109" s="497"/>
      <c r="I109" s="497"/>
      <c r="J109" s="498"/>
      <c r="K109" s="497"/>
      <c r="L109" s="497"/>
      <c r="M109" s="497"/>
      <c r="N109" s="497"/>
      <c r="O109" s="497"/>
      <c r="P109" s="497"/>
      <c r="Q109" s="495">
        <f t="shared" si="1"/>
        <v>9765481.34</v>
      </c>
      <c r="R109" s="478"/>
      <c r="S109" s="478"/>
      <c r="T109" s="478"/>
      <c r="U109" s="478"/>
      <c r="V109" s="478"/>
      <c r="W109" s="478"/>
      <c r="X109" s="478"/>
      <c r="Y109" s="478"/>
      <c r="Z109" s="478"/>
    </row>
    <row r="110" spans="1:26" ht="89.25">
      <c r="A110" s="482" t="s">
        <v>573</v>
      </c>
      <c r="B110" s="482" t="s">
        <v>574</v>
      </c>
      <c r="C110" s="488" t="s">
        <v>309</v>
      </c>
      <c r="D110" s="485" t="s">
        <v>575</v>
      </c>
      <c r="E110" s="486">
        <v>648486</v>
      </c>
      <c r="F110" s="487"/>
      <c r="G110" s="487"/>
      <c r="H110" s="487"/>
      <c r="I110" s="487">
        <v>648486</v>
      </c>
      <c r="J110" s="486"/>
      <c r="K110" s="487"/>
      <c r="L110" s="487"/>
      <c r="M110" s="487"/>
      <c r="N110" s="487"/>
      <c r="O110" s="487"/>
      <c r="P110" s="487"/>
      <c r="Q110" s="486">
        <f t="shared" si="1"/>
        <v>648486</v>
      </c>
      <c r="R110" s="480"/>
      <c r="S110" s="480"/>
      <c r="T110" s="480"/>
      <c r="U110" s="480"/>
      <c r="V110" s="480"/>
      <c r="W110" s="480"/>
      <c r="X110" s="480"/>
      <c r="Y110" s="480"/>
      <c r="Z110" s="480"/>
    </row>
    <row r="111" spans="1:26" ht="12.75">
      <c r="A111" s="482"/>
      <c r="B111" s="482"/>
      <c r="C111" s="488"/>
      <c r="D111" s="512" t="s">
        <v>248</v>
      </c>
      <c r="E111" s="495">
        <v>428486</v>
      </c>
      <c r="F111" s="497"/>
      <c r="G111" s="497"/>
      <c r="H111" s="497"/>
      <c r="I111" s="496">
        <v>428486</v>
      </c>
      <c r="J111" s="498"/>
      <c r="K111" s="497"/>
      <c r="L111" s="497"/>
      <c r="M111" s="497"/>
      <c r="N111" s="497"/>
      <c r="O111" s="497"/>
      <c r="P111" s="497"/>
      <c r="Q111" s="495">
        <v>428486</v>
      </c>
      <c r="R111" s="478"/>
      <c r="S111" s="478"/>
      <c r="T111" s="478"/>
      <c r="U111" s="478"/>
      <c r="V111" s="478"/>
      <c r="W111" s="478"/>
      <c r="X111" s="478"/>
      <c r="Y111" s="478"/>
      <c r="Z111" s="478"/>
    </row>
    <row r="112" spans="1:26" ht="12.75">
      <c r="A112" s="482"/>
      <c r="B112" s="482"/>
      <c r="C112" s="488"/>
      <c r="D112" s="513" t="s">
        <v>249</v>
      </c>
      <c r="E112" s="514">
        <v>220000</v>
      </c>
      <c r="F112" s="511"/>
      <c r="G112" s="511"/>
      <c r="H112" s="511"/>
      <c r="I112" s="515">
        <v>220000</v>
      </c>
      <c r="J112" s="486"/>
      <c r="K112" s="487"/>
      <c r="L112" s="487"/>
      <c r="M112" s="487"/>
      <c r="N112" s="487"/>
      <c r="O112" s="487"/>
      <c r="P112" s="487"/>
      <c r="Q112" s="516">
        <v>220000</v>
      </c>
      <c r="R112" s="480"/>
      <c r="S112" s="480"/>
      <c r="T112" s="480"/>
      <c r="U112" s="480"/>
      <c r="V112" s="480"/>
      <c r="W112" s="480"/>
      <c r="X112" s="480"/>
      <c r="Y112" s="480"/>
      <c r="Z112" s="480"/>
    </row>
    <row r="113" spans="1:26" ht="63.75">
      <c r="A113" s="482" t="s">
        <v>576</v>
      </c>
      <c r="B113" s="482" t="s">
        <v>577</v>
      </c>
      <c r="C113" s="488" t="s">
        <v>309</v>
      </c>
      <c r="D113" s="485" t="s">
        <v>578</v>
      </c>
      <c r="E113" s="486">
        <v>1645000</v>
      </c>
      <c r="F113" s="487"/>
      <c r="G113" s="487"/>
      <c r="H113" s="487"/>
      <c r="I113" s="487">
        <v>1645000</v>
      </c>
      <c r="J113" s="486"/>
      <c r="K113" s="487"/>
      <c r="L113" s="487"/>
      <c r="M113" s="487"/>
      <c r="N113" s="487"/>
      <c r="O113" s="487"/>
      <c r="P113" s="487"/>
      <c r="Q113" s="486">
        <f t="shared" si="1"/>
        <v>1645000</v>
      </c>
      <c r="R113" s="480"/>
      <c r="S113" s="480"/>
      <c r="T113" s="480"/>
      <c r="U113" s="480"/>
      <c r="V113" s="480"/>
      <c r="W113" s="480"/>
      <c r="X113" s="480"/>
      <c r="Y113" s="480"/>
      <c r="Z113" s="480"/>
    </row>
    <row r="114" spans="1:26" ht="12.75">
      <c r="A114" s="482"/>
      <c r="B114" s="482"/>
      <c r="C114" s="488"/>
      <c r="D114" s="496" t="s">
        <v>579</v>
      </c>
      <c r="E114" s="495">
        <v>1645000</v>
      </c>
      <c r="F114" s="496"/>
      <c r="G114" s="496"/>
      <c r="H114" s="496"/>
      <c r="I114" s="496">
        <v>1645000</v>
      </c>
      <c r="J114" s="498"/>
      <c r="K114" s="497"/>
      <c r="L114" s="497"/>
      <c r="M114" s="497"/>
      <c r="N114" s="497"/>
      <c r="O114" s="497"/>
      <c r="P114" s="497"/>
      <c r="Q114" s="495">
        <v>1645000</v>
      </c>
      <c r="R114" s="478"/>
      <c r="S114" s="478"/>
      <c r="T114" s="478"/>
      <c r="U114" s="478"/>
      <c r="V114" s="478"/>
      <c r="W114" s="478"/>
      <c r="X114" s="478"/>
      <c r="Y114" s="478"/>
      <c r="Z114" s="478"/>
    </row>
    <row r="115" spans="1:26" ht="89.25">
      <c r="A115" s="482" t="s">
        <v>580</v>
      </c>
      <c r="B115" s="482" t="s">
        <v>581</v>
      </c>
      <c r="C115" s="488" t="s">
        <v>309</v>
      </c>
      <c r="D115" s="485" t="s">
        <v>389</v>
      </c>
      <c r="E115" s="486">
        <v>46703.65</v>
      </c>
      <c r="F115" s="487"/>
      <c r="G115" s="487"/>
      <c r="H115" s="487"/>
      <c r="I115" s="487">
        <v>46703.65</v>
      </c>
      <c r="J115" s="486"/>
      <c r="K115" s="487"/>
      <c r="L115" s="487"/>
      <c r="M115" s="487"/>
      <c r="N115" s="487"/>
      <c r="O115" s="487"/>
      <c r="P115" s="487"/>
      <c r="Q115" s="486">
        <f t="shared" si="1"/>
        <v>46703.65</v>
      </c>
      <c r="R115" s="480"/>
      <c r="S115" s="480"/>
      <c r="T115" s="480"/>
      <c r="U115" s="480"/>
      <c r="V115" s="480"/>
      <c r="W115" s="480"/>
      <c r="X115" s="480"/>
      <c r="Y115" s="480"/>
      <c r="Z115" s="480"/>
    </row>
    <row r="116" spans="1:26" ht="38.25">
      <c r="A116" s="482"/>
      <c r="B116" s="482"/>
      <c r="C116" s="488"/>
      <c r="D116" s="499" t="s">
        <v>582</v>
      </c>
      <c r="E116" s="500">
        <v>46703.65</v>
      </c>
      <c r="F116" s="501"/>
      <c r="G116" s="501"/>
      <c r="H116" s="501"/>
      <c r="I116" s="502">
        <v>46703.65</v>
      </c>
      <c r="J116" s="498"/>
      <c r="K116" s="497"/>
      <c r="L116" s="497"/>
      <c r="M116" s="497"/>
      <c r="N116" s="497"/>
      <c r="O116" s="497"/>
      <c r="P116" s="497"/>
      <c r="Q116" s="500">
        <v>46703.65</v>
      </c>
      <c r="R116" s="478"/>
      <c r="S116" s="478"/>
      <c r="T116" s="478"/>
      <c r="U116" s="478"/>
      <c r="V116" s="478"/>
      <c r="W116" s="478"/>
      <c r="X116" s="478"/>
      <c r="Y116" s="478"/>
      <c r="Z116" s="478"/>
    </row>
    <row r="117" spans="1:26" ht="12.75">
      <c r="A117" s="482" t="s">
        <v>583</v>
      </c>
      <c r="B117" s="482" t="s">
        <v>584</v>
      </c>
      <c r="C117" s="488" t="s">
        <v>309</v>
      </c>
      <c r="D117" s="485" t="s">
        <v>383</v>
      </c>
      <c r="E117" s="486">
        <v>662575</v>
      </c>
      <c r="F117" s="487">
        <v>662575</v>
      </c>
      <c r="G117" s="487"/>
      <c r="H117" s="487"/>
      <c r="I117" s="487"/>
      <c r="J117" s="486"/>
      <c r="K117" s="487"/>
      <c r="L117" s="487"/>
      <c r="M117" s="487"/>
      <c r="N117" s="487"/>
      <c r="O117" s="487"/>
      <c r="P117" s="487"/>
      <c r="Q117" s="486">
        <f t="shared" si="1"/>
        <v>662575</v>
      </c>
      <c r="R117" s="480"/>
      <c r="S117" s="480"/>
      <c r="T117" s="480"/>
      <c r="U117" s="480"/>
      <c r="V117" s="480"/>
      <c r="W117" s="480"/>
      <c r="X117" s="480"/>
      <c r="Y117" s="480"/>
      <c r="Z117" s="480"/>
    </row>
    <row r="118" spans="1:26" ht="51">
      <c r="A118" s="482"/>
      <c r="B118" s="482"/>
      <c r="C118" s="488"/>
      <c r="D118" s="499" t="s">
        <v>585</v>
      </c>
      <c r="E118" s="500">
        <v>576000</v>
      </c>
      <c r="F118" s="502">
        <v>576000</v>
      </c>
      <c r="G118" s="503"/>
      <c r="H118" s="503"/>
      <c r="I118" s="503"/>
      <c r="J118" s="504"/>
      <c r="K118" s="503"/>
      <c r="L118" s="503"/>
      <c r="M118" s="503"/>
      <c r="N118" s="503"/>
      <c r="O118" s="503"/>
      <c r="P118" s="503"/>
      <c r="Q118" s="500">
        <v>576000</v>
      </c>
      <c r="R118" s="478"/>
      <c r="S118" s="478"/>
      <c r="T118" s="478"/>
      <c r="U118" s="478"/>
      <c r="V118" s="478"/>
      <c r="W118" s="478"/>
      <c r="X118" s="478"/>
      <c r="Y118" s="478"/>
      <c r="Z118" s="478"/>
    </row>
    <row r="119" spans="1:26" ht="38.25">
      <c r="A119" s="482"/>
      <c r="B119" s="482"/>
      <c r="C119" s="488"/>
      <c r="D119" s="510" t="s">
        <v>586</v>
      </c>
      <c r="E119" s="500">
        <v>11400</v>
      </c>
      <c r="F119" s="502">
        <v>11400</v>
      </c>
      <c r="G119" s="503"/>
      <c r="H119" s="503"/>
      <c r="I119" s="503"/>
      <c r="J119" s="504"/>
      <c r="K119" s="503"/>
      <c r="L119" s="503"/>
      <c r="M119" s="503"/>
      <c r="N119" s="503"/>
      <c r="O119" s="503"/>
      <c r="P119" s="503"/>
      <c r="Q119" s="500">
        <v>11400</v>
      </c>
      <c r="R119" s="478"/>
      <c r="S119" s="478"/>
      <c r="T119" s="478"/>
      <c r="U119" s="478"/>
      <c r="V119" s="478"/>
      <c r="W119" s="478"/>
      <c r="X119" s="478"/>
      <c r="Y119" s="478"/>
      <c r="Z119" s="478"/>
    </row>
    <row r="120" spans="1:26" ht="51">
      <c r="A120" s="482"/>
      <c r="B120" s="482"/>
      <c r="C120" s="488"/>
      <c r="D120" s="499" t="s">
        <v>587</v>
      </c>
      <c r="E120" s="500">
        <v>75175</v>
      </c>
      <c r="F120" s="502">
        <v>75175</v>
      </c>
      <c r="G120" s="503"/>
      <c r="H120" s="503"/>
      <c r="I120" s="503"/>
      <c r="J120" s="504"/>
      <c r="K120" s="503"/>
      <c r="L120" s="503"/>
      <c r="M120" s="503"/>
      <c r="N120" s="503"/>
      <c r="O120" s="503"/>
      <c r="P120" s="503"/>
      <c r="Q120" s="500">
        <v>75175</v>
      </c>
      <c r="R120" s="478"/>
      <c r="S120" s="478"/>
      <c r="T120" s="478"/>
      <c r="U120" s="478"/>
      <c r="V120" s="478"/>
      <c r="W120" s="478"/>
      <c r="X120" s="478"/>
      <c r="Y120" s="478"/>
      <c r="Z120" s="478"/>
    </row>
    <row r="121" spans="1:26" ht="51">
      <c r="A121" s="482" t="s">
        <v>588</v>
      </c>
      <c r="B121" s="482" t="s">
        <v>589</v>
      </c>
      <c r="C121" s="488" t="s">
        <v>309</v>
      </c>
      <c r="D121" s="485" t="s">
        <v>590</v>
      </c>
      <c r="E121" s="486">
        <v>3500000</v>
      </c>
      <c r="F121" s="487">
        <v>3500000</v>
      </c>
      <c r="G121" s="487"/>
      <c r="H121" s="487"/>
      <c r="I121" s="487"/>
      <c r="J121" s="486"/>
      <c r="K121" s="487"/>
      <c r="L121" s="487"/>
      <c r="M121" s="487"/>
      <c r="N121" s="487"/>
      <c r="O121" s="487"/>
      <c r="P121" s="487"/>
      <c r="Q121" s="486">
        <f t="shared" si="1"/>
        <v>3500000</v>
      </c>
      <c r="R121" s="480"/>
      <c r="S121" s="480"/>
      <c r="T121" s="480"/>
      <c r="U121" s="480"/>
      <c r="V121" s="480"/>
      <c r="W121" s="480"/>
      <c r="X121" s="480"/>
      <c r="Y121" s="480"/>
      <c r="Z121" s="480"/>
    </row>
    <row r="122" spans="1:26" ht="58.5" customHeight="1">
      <c r="A122" s="482"/>
      <c r="B122" s="482"/>
      <c r="C122" s="488"/>
      <c r="D122" s="499" t="s">
        <v>591</v>
      </c>
      <c r="E122" s="500">
        <v>3500000</v>
      </c>
      <c r="F122" s="502">
        <v>3500000</v>
      </c>
      <c r="G122" s="503"/>
      <c r="H122" s="503"/>
      <c r="I122" s="503"/>
      <c r="J122" s="504"/>
      <c r="K122" s="503"/>
      <c r="L122" s="503"/>
      <c r="M122" s="503"/>
      <c r="N122" s="503"/>
      <c r="O122" s="503"/>
      <c r="P122" s="503"/>
      <c r="Q122" s="505">
        <v>3500000</v>
      </c>
      <c r="R122" s="478"/>
      <c r="S122" s="478"/>
      <c r="T122" s="478"/>
      <c r="U122" s="478"/>
      <c r="V122" s="478"/>
      <c r="W122" s="478"/>
      <c r="X122" s="478"/>
      <c r="Y122" s="478"/>
      <c r="Z122" s="478"/>
    </row>
    <row r="123" spans="1:26" ht="12.75">
      <c r="A123" s="506"/>
      <c r="B123" s="507" t="s">
        <v>152</v>
      </c>
      <c r="C123" s="508"/>
      <c r="D123" s="486" t="s">
        <v>131</v>
      </c>
      <c r="E123" s="486">
        <v>333083448.1399999</v>
      </c>
      <c r="F123" s="486">
        <v>330708258.48999995</v>
      </c>
      <c r="G123" s="486">
        <v>71424569</v>
      </c>
      <c r="H123" s="486">
        <v>12012857</v>
      </c>
      <c r="I123" s="486">
        <v>2355189.65</v>
      </c>
      <c r="J123" s="486">
        <v>5115985.37</v>
      </c>
      <c r="K123" s="486">
        <v>2054300</v>
      </c>
      <c r="L123" s="486">
        <v>106100</v>
      </c>
      <c r="M123" s="486">
        <v>9000</v>
      </c>
      <c r="N123" s="486">
        <v>3061685.37</v>
      </c>
      <c r="O123" s="486">
        <v>3061685.37</v>
      </c>
      <c r="P123" s="486">
        <f>P13+P18+P39+P59+P97</f>
        <v>2986668.13</v>
      </c>
      <c r="Q123" s="486">
        <f t="shared" si="1"/>
        <v>338199433.50999993</v>
      </c>
      <c r="R123" s="480"/>
      <c r="S123" s="480"/>
      <c r="T123" s="480"/>
      <c r="U123" s="480"/>
      <c r="V123" s="480"/>
      <c r="W123" s="480"/>
      <c r="X123" s="480"/>
      <c r="Y123" s="480"/>
      <c r="Z123" s="480"/>
    </row>
    <row r="124" spans="1:26" ht="12.75">
      <c r="A124" s="480"/>
      <c r="B124" s="480"/>
      <c r="C124" s="480"/>
      <c r="D124" s="480"/>
      <c r="E124" s="480"/>
      <c r="F124" s="480"/>
      <c r="G124" s="480"/>
      <c r="H124" s="480"/>
      <c r="I124" s="480"/>
      <c r="J124" s="480"/>
      <c r="K124" s="480"/>
      <c r="L124" s="480"/>
      <c r="M124" s="480"/>
      <c r="N124" s="480"/>
      <c r="O124" s="480"/>
      <c r="P124" s="480"/>
      <c r="Q124" s="480"/>
      <c r="R124" s="480"/>
      <c r="S124" s="480"/>
      <c r="T124" s="480"/>
      <c r="U124" s="480"/>
      <c r="V124" s="480"/>
      <c r="W124" s="480"/>
      <c r="X124" s="480"/>
      <c r="Y124" s="480"/>
      <c r="Z124" s="480"/>
    </row>
    <row r="125" spans="1:26" ht="12.75">
      <c r="A125" s="480"/>
      <c r="B125" s="480"/>
      <c r="C125" s="480"/>
      <c r="D125" s="480"/>
      <c r="E125" s="480"/>
      <c r="F125" s="480"/>
      <c r="G125" s="480"/>
      <c r="H125" s="480"/>
      <c r="I125" s="480"/>
      <c r="J125" s="480"/>
      <c r="K125" s="480"/>
      <c r="L125" s="480"/>
      <c r="M125" s="480"/>
      <c r="N125" s="480"/>
      <c r="O125" s="480"/>
      <c r="P125" s="480"/>
      <c r="Q125" s="480"/>
      <c r="R125" s="480"/>
      <c r="S125" s="480"/>
      <c r="T125" s="480"/>
      <c r="U125" s="480"/>
      <c r="V125" s="480"/>
      <c r="W125" s="480"/>
      <c r="X125" s="480"/>
      <c r="Y125" s="480"/>
      <c r="Z125" s="480"/>
    </row>
    <row r="126" spans="1:26" ht="12.75">
      <c r="A126" s="480"/>
      <c r="B126" s="509" t="s">
        <v>150</v>
      </c>
      <c r="C126" s="480"/>
      <c r="D126" s="480"/>
      <c r="E126" s="480"/>
      <c r="F126" s="480"/>
      <c r="G126" s="480"/>
      <c r="H126" s="480"/>
      <c r="I126" s="509" t="s">
        <v>151</v>
      </c>
      <c r="J126" s="480"/>
      <c r="K126" s="480"/>
      <c r="L126" s="480"/>
      <c r="M126" s="480"/>
      <c r="N126" s="480"/>
      <c r="O126" s="480"/>
      <c r="P126" s="480"/>
      <c r="Q126" s="480"/>
      <c r="R126" s="480"/>
      <c r="S126" s="480"/>
      <c r="T126" s="480"/>
      <c r="U126" s="480"/>
      <c r="V126" s="480"/>
      <c r="W126" s="480"/>
      <c r="X126" s="480"/>
      <c r="Y126" s="480"/>
      <c r="Z126" s="480"/>
    </row>
    <row r="127" spans="1:26" ht="12.75">
      <c r="A127" s="480"/>
      <c r="B127" s="480"/>
      <c r="C127" s="480"/>
      <c r="D127" s="480"/>
      <c r="E127" s="480"/>
      <c r="F127" s="480"/>
      <c r="G127" s="480"/>
      <c r="H127" s="480"/>
      <c r="I127" s="480"/>
      <c r="J127" s="480"/>
      <c r="K127" s="480"/>
      <c r="L127" s="480"/>
      <c r="M127" s="480"/>
      <c r="N127" s="480"/>
      <c r="O127" s="480"/>
      <c r="P127" s="480"/>
      <c r="Q127" s="480"/>
      <c r="R127" s="480"/>
      <c r="S127" s="480"/>
      <c r="T127" s="480"/>
      <c r="U127" s="480"/>
      <c r="V127" s="480"/>
      <c r="W127" s="480"/>
      <c r="X127" s="480"/>
      <c r="Y127" s="480"/>
      <c r="Z127" s="480"/>
    </row>
    <row r="128" spans="1:26" ht="12.75">
      <c r="A128" s="480"/>
      <c r="B128" s="480"/>
      <c r="C128" s="480"/>
      <c r="D128" s="480"/>
      <c r="E128" s="480"/>
      <c r="F128" s="480"/>
      <c r="G128" s="480"/>
      <c r="H128" s="480"/>
      <c r="I128" s="480"/>
      <c r="J128" s="480"/>
      <c r="K128" s="480"/>
      <c r="L128" s="480"/>
      <c r="M128" s="480"/>
      <c r="N128" s="480"/>
      <c r="O128" s="480"/>
      <c r="P128" s="480"/>
      <c r="Q128" s="480"/>
      <c r="R128" s="480"/>
      <c r="S128" s="480"/>
      <c r="T128" s="480"/>
      <c r="U128" s="480"/>
      <c r="V128" s="480"/>
      <c r="W128" s="480"/>
      <c r="X128" s="480"/>
      <c r="Y128" s="480"/>
      <c r="Z128" s="480"/>
    </row>
    <row r="129" spans="1:26" ht="12.75">
      <c r="A129" s="480"/>
      <c r="B129" s="480"/>
      <c r="C129" s="480"/>
      <c r="D129" s="480"/>
      <c r="E129" s="480"/>
      <c r="F129" s="480"/>
      <c r="G129" s="480"/>
      <c r="H129" s="480"/>
      <c r="I129" s="480"/>
      <c r="J129" s="480"/>
      <c r="K129" s="480"/>
      <c r="L129" s="480"/>
      <c r="M129" s="480"/>
      <c r="N129" s="480"/>
      <c r="O129" s="480"/>
      <c r="P129" s="480"/>
      <c r="Q129" s="480"/>
      <c r="R129" s="480"/>
      <c r="S129" s="480"/>
      <c r="T129" s="480"/>
      <c r="U129" s="480"/>
      <c r="V129" s="480"/>
      <c r="W129" s="480"/>
      <c r="X129" s="480"/>
      <c r="Y129" s="480"/>
      <c r="Z129" s="480"/>
    </row>
    <row r="130" spans="1:26" ht="12.75">
      <c r="A130" s="480"/>
      <c r="B130" s="480"/>
      <c r="C130" s="480"/>
      <c r="D130" s="480"/>
      <c r="E130" s="480"/>
      <c r="F130" s="480"/>
      <c r="G130" s="480"/>
      <c r="H130" s="480"/>
      <c r="I130" s="480"/>
      <c r="J130" s="480"/>
      <c r="K130" s="480"/>
      <c r="L130" s="480"/>
      <c r="M130" s="480"/>
      <c r="N130" s="480"/>
      <c r="O130" s="480"/>
      <c r="P130" s="480"/>
      <c r="Q130" s="480"/>
      <c r="R130" s="480"/>
      <c r="S130" s="480"/>
      <c r="T130" s="480"/>
      <c r="U130" s="480"/>
      <c r="V130" s="480"/>
      <c r="W130" s="480"/>
      <c r="X130" s="480"/>
      <c r="Y130" s="480"/>
      <c r="Z130" s="480"/>
    </row>
    <row r="131" spans="1:26" ht="12.75">
      <c r="A131" s="480"/>
      <c r="B131" s="480"/>
      <c r="C131" s="480"/>
      <c r="D131" s="480"/>
      <c r="E131" s="480"/>
      <c r="F131" s="480"/>
      <c r="G131" s="480"/>
      <c r="H131" s="480"/>
      <c r="I131" s="480"/>
      <c r="J131" s="480"/>
      <c r="K131" s="480"/>
      <c r="L131" s="480"/>
      <c r="M131" s="480"/>
      <c r="N131" s="480"/>
      <c r="O131" s="480"/>
      <c r="P131" s="480"/>
      <c r="Q131" s="480"/>
      <c r="R131" s="480"/>
      <c r="S131" s="480"/>
      <c r="T131" s="480"/>
      <c r="U131" s="480"/>
      <c r="V131" s="480"/>
      <c r="W131" s="480"/>
      <c r="X131" s="480"/>
      <c r="Y131" s="480"/>
      <c r="Z131" s="480"/>
    </row>
    <row r="132" spans="1:26" ht="12.75">
      <c r="A132" s="480"/>
      <c r="B132" s="480"/>
      <c r="C132" s="480"/>
      <c r="D132" s="480"/>
      <c r="E132" s="480"/>
      <c r="F132" s="480"/>
      <c r="G132" s="480"/>
      <c r="H132" s="480"/>
      <c r="I132" s="480"/>
      <c r="J132" s="480"/>
      <c r="K132" s="480"/>
      <c r="L132" s="480"/>
      <c r="M132" s="480"/>
      <c r="N132" s="480"/>
      <c r="O132" s="480"/>
      <c r="P132" s="480"/>
      <c r="Q132" s="480"/>
      <c r="R132" s="480"/>
      <c r="S132" s="480"/>
      <c r="T132" s="480"/>
      <c r="U132" s="480"/>
      <c r="V132" s="480"/>
      <c r="W132" s="480"/>
      <c r="X132" s="480"/>
      <c r="Y132" s="480"/>
      <c r="Z132" s="480"/>
    </row>
    <row r="133" spans="1:26" ht="12.75">
      <c r="A133" s="480"/>
      <c r="B133" s="480"/>
      <c r="C133" s="480"/>
      <c r="D133" s="480"/>
      <c r="E133" s="480"/>
      <c r="F133" s="480"/>
      <c r="G133" s="480"/>
      <c r="H133" s="480"/>
      <c r="I133" s="480"/>
      <c r="J133" s="480"/>
      <c r="K133" s="480"/>
      <c r="L133" s="480"/>
      <c r="M133" s="480"/>
      <c r="N133" s="480"/>
      <c r="O133" s="480"/>
      <c r="P133" s="480"/>
      <c r="Q133" s="480"/>
      <c r="R133" s="480"/>
      <c r="S133" s="480"/>
      <c r="T133" s="480"/>
      <c r="U133" s="480"/>
      <c r="V133" s="480"/>
      <c r="W133" s="480"/>
      <c r="X133" s="480"/>
      <c r="Y133" s="480"/>
      <c r="Z133" s="480"/>
    </row>
    <row r="134" spans="1:26" ht="12.75">
      <c r="A134" s="480"/>
      <c r="B134" s="480"/>
      <c r="C134" s="480"/>
      <c r="D134" s="480"/>
      <c r="E134" s="480"/>
      <c r="F134" s="480"/>
      <c r="G134" s="480"/>
      <c r="H134" s="480"/>
      <c r="I134" s="480"/>
      <c r="J134" s="480"/>
      <c r="K134" s="480"/>
      <c r="L134" s="480"/>
      <c r="M134" s="480"/>
      <c r="N134" s="480"/>
      <c r="O134" s="480"/>
      <c r="P134" s="480"/>
      <c r="Q134" s="480"/>
      <c r="R134" s="480"/>
      <c r="S134" s="480"/>
      <c r="T134" s="480"/>
      <c r="U134" s="480"/>
      <c r="V134" s="480"/>
      <c r="W134" s="480"/>
      <c r="X134" s="480"/>
      <c r="Y134" s="480"/>
      <c r="Z134" s="480"/>
    </row>
    <row r="135" spans="1:26" ht="12.75">
      <c r="A135" s="480"/>
      <c r="B135" s="480"/>
      <c r="C135" s="480"/>
      <c r="D135" s="480"/>
      <c r="E135" s="480"/>
      <c r="F135" s="480"/>
      <c r="G135" s="480"/>
      <c r="H135" s="480"/>
      <c r="I135" s="480"/>
      <c r="J135" s="480"/>
      <c r="K135" s="480"/>
      <c r="L135" s="480"/>
      <c r="M135" s="480"/>
      <c r="N135" s="480"/>
      <c r="O135" s="480"/>
      <c r="P135" s="480"/>
      <c r="Q135" s="480"/>
      <c r="R135" s="480"/>
      <c r="S135" s="480"/>
      <c r="T135" s="480"/>
      <c r="U135" s="480"/>
      <c r="V135" s="480"/>
      <c r="W135" s="480"/>
      <c r="X135" s="480"/>
      <c r="Y135" s="480"/>
      <c r="Z135" s="480"/>
    </row>
    <row r="136" spans="1:26" ht="12.75">
      <c r="A136" s="480"/>
      <c r="B136" s="480"/>
      <c r="C136" s="480"/>
      <c r="D136" s="480"/>
      <c r="E136" s="480"/>
      <c r="F136" s="480"/>
      <c r="G136" s="480"/>
      <c r="H136" s="480"/>
      <c r="I136" s="480"/>
      <c r="J136" s="480"/>
      <c r="K136" s="480"/>
      <c r="L136" s="480"/>
      <c r="M136" s="480"/>
      <c r="N136" s="480"/>
      <c r="O136" s="480"/>
      <c r="P136" s="480"/>
      <c r="Q136" s="480"/>
      <c r="R136" s="480"/>
      <c r="S136" s="480"/>
      <c r="T136" s="480"/>
      <c r="U136" s="480"/>
      <c r="V136" s="480"/>
      <c r="W136" s="480"/>
      <c r="X136" s="480"/>
      <c r="Y136" s="480"/>
      <c r="Z136" s="480"/>
    </row>
    <row r="137" spans="1:26" ht="12.75">
      <c r="A137" s="480"/>
      <c r="B137" s="480"/>
      <c r="C137" s="480"/>
      <c r="D137" s="480"/>
      <c r="E137" s="480"/>
      <c r="F137" s="480"/>
      <c r="G137" s="480"/>
      <c r="H137" s="480"/>
      <c r="I137" s="480"/>
      <c r="J137" s="480"/>
      <c r="K137" s="480"/>
      <c r="L137" s="480"/>
      <c r="M137" s="480"/>
      <c r="N137" s="480"/>
      <c r="O137" s="480"/>
      <c r="P137" s="480"/>
      <c r="Q137" s="480"/>
      <c r="R137" s="480"/>
      <c r="S137" s="480"/>
      <c r="T137" s="480"/>
      <c r="U137" s="480"/>
      <c r="V137" s="480"/>
      <c r="W137" s="480"/>
      <c r="X137" s="480"/>
      <c r="Y137" s="480"/>
      <c r="Z137" s="480"/>
    </row>
    <row r="138" spans="1:26" ht="12.75">
      <c r="A138" s="480"/>
      <c r="B138" s="480"/>
      <c r="C138" s="480"/>
      <c r="D138" s="480"/>
      <c r="E138" s="480"/>
      <c r="F138" s="480"/>
      <c r="G138" s="480"/>
      <c r="H138" s="480"/>
      <c r="I138" s="480"/>
      <c r="J138" s="480"/>
      <c r="K138" s="480"/>
      <c r="L138" s="480"/>
      <c r="M138" s="480"/>
      <c r="N138" s="480"/>
      <c r="O138" s="480"/>
      <c r="P138" s="480"/>
      <c r="Q138" s="480"/>
      <c r="R138" s="480"/>
      <c r="S138" s="480"/>
      <c r="T138" s="480"/>
      <c r="U138" s="480"/>
      <c r="V138" s="480"/>
      <c r="W138" s="480"/>
      <c r="X138" s="480"/>
      <c r="Y138" s="480"/>
      <c r="Z138" s="480"/>
    </row>
    <row r="139" spans="1:26" ht="12.75">
      <c r="A139" s="480"/>
      <c r="B139" s="480"/>
      <c r="C139" s="480"/>
      <c r="D139" s="480"/>
      <c r="E139" s="480"/>
      <c r="F139" s="480"/>
      <c r="G139" s="480"/>
      <c r="H139" s="480"/>
      <c r="I139" s="480"/>
      <c r="J139" s="480"/>
      <c r="K139" s="480"/>
      <c r="L139" s="480"/>
      <c r="M139" s="480"/>
      <c r="N139" s="480"/>
      <c r="O139" s="480"/>
      <c r="P139" s="480"/>
      <c r="Q139" s="480"/>
      <c r="R139" s="480"/>
      <c r="S139" s="480"/>
      <c r="T139" s="480"/>
      <c r="U139" s="480"/>
      <c r="V139" s="480"/>
      <c r="W139" s="480"/>
      <c r="X139" s="480"/>
      <c r="Y139" s="480"/>
      <c r="Z139" s="480"/>
    </row>
    <row r="140" spans="1:26" ht="12.75">
      <c r="A140" s="480"/>
      <c r="B140" s="480"/>
      <c r="C140" s="480"/>
      <c r="D140" s="480"/>
      <c r="E140" s="480"/>
      <c r="F140" s="480"/>
      <c r="G140" s="480"/>
      <c r="H140" s="480"/>
      <c r="I140" s="480"/>
      <c r="J140" s="480"/>
      <c r="K140" s="480"/>
      <c r="L140" s="480"/>
      <c r="M140" s="480"/>
      <c r="N140" s="480"/>
      <c r="O140" s="480"/>
      <c r="P140" s="480"/>
      <c r="Q140" s="480"/>
      <c r="R140" s="480"/>
      <c r="S140" s="480"/>
      <c r="T140" s="480"/>
      <c r="U140" s="480"/>
      <c r="V140" s="480"/>
      <c r="W140" s="480"/>
      <c r="X140" s="480"/>
      <c r="Y140" s="480"/>
      <c r="Z140" s="480"/>
    </row>
    <row r="141" spans="1:26" ht="12.75">
      <c r="A141" s="480"/>
      <c r="B141" s="480"/>
      <c r="C141" s="480"/>
      <c r="D141" s="480"/>
      <c r="E141" s="480"/>
      <c r="F141" s="480"/>
      <c r="G141" s="480"/>
      <c r="H141" s="480"/>
      <c r="I141" s="480"/>
      <c r="J141" s="480"/>
      <c r="K141" s="480"/>
      <c r="L141" s="480"/>
      <c r="M141" s="480"/>
      <c r="N141" s="480"/>
      <c r="O141" s="480"/>
      <c r="P141" s="480"/>
      <c r="Q141" s="480"/>
      <c r="R141" s="480"/>
      <c r="S141" s="480"/>
      <c r="T141" s="480"/>
      <c r="U141" s="480"/>
      <c r="V141" s="480"/>
      <c r="W141" s="480"/>
      <c r="X141" s="480"/>
      <c r="Y141" s="480"/>
      <c r="Z141" s="480"/>
    </row>
    <row r="142" spans="1:26" ht="12.75">
      <c r="A142" s="480"/>
      <c r="B142" s="480"/>
      <c r="C142" s="480"/>
      <c r="D142" s="480"/>
      <c r="E142" s="480"/>
      <c r="F142" s="480"/>
      <c r="G142" s="480"/>
      <c r="H142" s="480"/>
      <c r="I142" s="480"/>
      <c r="J142" s="480"/>
      <c r="K142" s="480"/>
      <c r="L142" s="480"/>
      <c r="M142" s="480"/>
      <c r="N142" s="480"/>
      <c r="O142" s="480"/>
      <c r="P142" s="480"/>
      <c r="Q142" s="480"/>
      <c r="R142" s="480"/>
      <c r="S142" s="480"/>
      <c r="T142" s="480"/>
      <c r="U142" s="480"/>
      <c r="V142" s="480"/>
      <c r="W142" s="480"/>
      <c r="X142" s="480"/>
      <c r="Y142" s="480"/>
      <c r="Z142" s="480"/>
    </row>
    <row r="143" spans="1:26" ht="12.75">
      <c r="A143" s="480"/>
      <c r="B143" s="480"/>
      <c r="C143" s="480"/>
      <c r="D143" s="480"/>
      <c r="E143" s="480"/>
      <c r="F143" s="480"/>
      <c r="G143" s="480"/>
      <c r="H143" s="480"/>
      <c r="I143" s="480"/>
      <c r="J143" s="480"/>
      <c r="K143" s="480"/>
      <c r="L143" s="480"/>
      <c r="M143" s="480"/>
      <c r="N143" s="480"/>
      <c r="O143" s="480"/>
      <c r="P143" s="480"/>
      <c r="Q143" s="480"/>
      <c r="R143" s="480"/>
      <c r="S143" s="480"/>
      <c r="T143" s="480"/>
      <c r="U143" s="480"/>
      <c r="V143" s="480"/>
      <c r="W143" s="480"/>
      <c r="X143" s="480"/>
      <c r="Y143" s="480"/>
      <c r="Z143" s="480"/>
    </row>
    <row r="144" spans="1:26" ht="12.75">
      <c r="A144" s="480"/>
      <c r="B144" s="480"/>
      <c r="C144" s="480"/>
      <c r="D144" s="480"/>
      <c r="E144" s="480"/>
      <c r="F144" s="480"/>
      <c r="G144" s="480"/>
      <c r="H144" s="480"/>
      <c r="I144" s="480"/>
      <c r="J144" s="480"/>
      <c r="K144" s="480"/>
      <c r="L144" s="480"/>
      <c r="M144" s="480"/>
      <c r="N144" s="480"/>
      <c r="O144" s="480"/>
      <c r="P144" s="480"/>
      <c r="Q144" s="480"/>
      <c r="R144" s="480"/>
      <c r="S144" s="480"/>
      <c r="T144" s="480"/>
      <c r="U144" s="480"/>
      <c r="V144" s="480"/>
      <c r="W144" s="480"/>
      <c r="X144" s="480"/>
      <c r="Y144" s="480"/>
      <c r="Z144" s="480"/>
    </row>
    <row r="145" spans="1:26" ht="12.75">
      <c r="A145" s="480"/>
      <c r="B145" s="480"/>
      <c r="C145" s="480"/>
      <c r="D145" s="480"/>
      <c r="E145" s="480"/>
      <c r="F145" s="480"/>
      <c r="G145" s="480"/>
      <c r="H145" s="480"/>
      <c r="I145" s="480"/>
      <c r="J145" s="480"/>
      <c r="K145" s="480"/>
      <c r="L145" s="480"/>
      <c r="M145" s="480"/>
      <c r="N145" s="480"/>
      <c r="O145" s="480"/>
      <c r="P145" s="480"/>
      <c r="Q145" s="480"/>
      <c r="R145" s="480"/>
      <c r="S145" s="480"/>
      <c r="T145" s="480"/>
      <c r="U145" s="480"/>
      <c r="V145" s="480"/>
      <c r="W145" s="480"/>
      <c r="X145" s="480"/>
      <c r="Y145" s="480"/>
      <c r="Z145" s="480"/>
    </row>
    <row r="146" spans="1:26" ht="12.75">
      <c r="A146" s="480"/>
      <c r="B146" s="480"/>
      <c r="C146" s="480"/>
      <c r="D146" s="480"/>
      <c r="E146" s="480"/>
      <c r="F146" s="480"/>
      <c r="G146" s="480"/>
      <c r="H146" s="480"/>
      <c r="I146" s="480"/>
      <c r="J146" s="480"/>
      <c r="K146" s="480"/>
      <c r="L146" s="480"/>
      <c r="M146" s="480"/>
      <c r="N146" s="480"/>
      <c r="O146" s="480"/>
      <c r="P146" s="480"/>
      <c r="Q146" s="480"/>
      <c r="R146" s="480"/>
      <c r="S146" s="480"/>
      <c r="T146" s="480"/>
      <c r="U146" s="480"/>
      <c r="V146" s="480"/>
      <c r="W146" s="480"/>
      <c r="X146" s="480"/>
      <c r="Y146" s="480"/>
      <c r="Z146" s="480"/>
    </row>
    <row r="147" spans="1:26" ht="12.75">
      <c r="A147" s="480"/>
      <c r="B147" s="480"/>
      <c r="C147" s="480"/>
      <c r="D147" s="480"/>
      <c r="E147" s="480"/>
      <c r="F147" s="480"/>
      <c r="G147" s="480"/>
      <c r="H147" s="480"/>
      <c r="I147" s="480"/>
      <c r="J147" s="480"/>
      <c r="K147" s="480"/>
      <c r="L147" s="480"/>
      <c r="M147" s="480"/>
      <c r="N147" s="480"/>
      <c r="O147" s="480"/>
      <c r="P147" s="480"/>
      <c r="Q147" s="480"/>
      <c r="R147" s="480"/>
      <c r="S147" s="480"/>
      <c r="T147" s="480"/>
      <c r="U147" s="480"/>
      <c r="V147" s="480"/>
      <c r="W147" s="480"/>
      <c r="X147" s="480"/>
      <c r="Y147" s="480"/>
      <c r="Z147" s="480"/>
    </row>
    <row r="148" spans="1:26" ht="12.75">
      <c r="A148" s="480"/>
      <c r="B148" s="480"/>
      <c r="C148" s="480"/>
      <c r="D148" s="480"/>
      <c r="E148" s="480"/>
      <c r="F148" s="480"/>
      <c r="G148" s="480"/>
      <c r="H148" s="480"/>
      <c r="I148" s="480"/>
      <c r="J148" s="480"/>
      <c r="K148" s="480"/>
      <c r="L148" s="480"/>
      <c r="M148" s="480"/>
      <c r="N148" s="480"/>
      <c r="O148" s="480"/>
      <c r="P148" s="480"/>
      <c r="Q148" s="480"/>
      <c r="R148" s="480"/>
      <c r="S148" s="480"/>
      <c r="T148" s="480"/>
      <c r="U148" s="480"/>
      <c r="V148" s="480"/>
      <c r="W148" s="480"/>
      <c r="X148" s="480"/>
      <c r="Y148" s="480"/>
      <c r="Z148" s="480"/>
    </row>
    <row r="149" spans="1:26" ht="12.75">
      <c r="A149" s="480"/>
      <c r="B149" s="480"/>
      <c r="C149" s="480"/>
      <c r="D149" s="480"/>
      <c r="E149" s="480"/>
      <c r="F149" s="480"/>
      <c r="G149" s="480"/>
      <c r="H149" s="480"/>
      <c r="I149" s="480"/>
      <c r="J149" s="480"/>
      <c r="K149" s="480"/>
      <c r="L149" s="480"/>
      <c r="M149" s="480"/>
      <c r="N149" s="480"/>
      <c r="O149" s="480"/>
      <c r="P149" s="480"/>
      <c r="Q149" s="480"/>
      <c r="R149" s="480"/>
      <c r="S149" s="480"/>
      <c r="T149" s="480"/>
      <c r="U149" s="480"/>
      <c r="V149" s="480"/>
      <c r="W149" s="480"/>
      <c r="X149" s="480"/>
      <c r="Y149" s="480"/>
      <c r="Z149" s="480"/>
    </row>
    <row r="150" spans="1:26" ht="12.75">
      <c r="A150" s="480"/>
      <c r="B150" s="480"/>
      <c r="C150" s="480"/>
      <c r="D150" s="480"/>
      <c r="E150" s="480"/>
      <c r="F150" s="480"/>
      <c r="G150" s="480"/>
      <c r="H150" s="480"/>
      <c r="I150" s="480"/>
      <c r="J150" s="480"/>
      <c r="K150" s="480"/>
      <c r="L150" s="480"/>
      <c r="M150" s="480"/>
      <c r="N150" s="480"/>
      <c r="O150" s="480"/>
      <c r="P150" s="480"/>
      <c r="Q150" s="480"/>
      <c r="R150" s="480"/>
      <c r="S150" s="480"/>
      <c r="T150" s="480"/>
      <c r="U150" s="480"/>
      <c r="V150" s="480"/>
      <c r="W150" s="480"/>
      <c r="X150" s="480"/>
      <c r="Y150" s="480"/>
      <c r="Z150" s="480"/>
    </row>
    <row r="151" spans="1:26" ht="12.75">
      <c r="A151" s="480"/>
      <c r="B151" s="480"/>
      <c r="C151" s="480"/>
      <c r="D151" s="480"/>
      <c r="E151" s="480"/>
      <c r="F151" s="480"/>
      <c r="G151" s="480"/>
      <c r="H151" s="480"/>
      <c r="I151" s="480"/>
      <c r="J151" s="480"/>
      <c r="K151" s="480"/>
      <c r="L151" s="480"/>
      <c r="M151" s="480"/>
      <c r="N151" s="480"/>
      <c r="O151" s="480"/>
      <c r="P151" s="480"/>
      <c r="Q151" s="480"/>
      <c r="R151" s="480"/>
      <c r="S151" s="480"/>
      <c r="T151" s="480"/>
      <c r="U151" s="480"/>
      <c r="V151" s="480"/>
      <c r="W151" s="480"/>
      <c r="X151" s="480"/>
      <c r="Y151" s="480"/>
      <c r="Z151" s="480"/>
    </row>
    <row r="152" spans="1:26" ht="12.75">
      <c r="A152" s="480"/>
      <c r="B152" s="480"/>
      <c r="C152" s="480"/>
      <c r="D152" s="480"/>
      <c r="E152" s="480"/>
      <c r="F152" s="480"/>
      <c r="G152" s="480"/>
      <c r="H152" s="480"/>
      <c r="I152" s="480"/>
      <c r="J152" s="480"/>
      <c r="K152" s="480"/>
      <c r="L152" s="480"/>
      <c r="M152" s="480"/>
      <c r="N152" s="480"/>
      <c r="O152" s="480"/>
      <c r="P152" s="480"/>
      <c r="Q152" s="480"/>
      <c r="R152" s="480"/>
      <c r="S152" s="480"/>
      <c r="T152" s="480"/>
      <c r="U152" s="480"/>
      <c r="V152" s="480"/>
      <c r="W152" s="480"/>
      <c r="X152" s="480"/>
      <c r="Y152" s="480"/>
      <c r="Z152" s="480"/>
    </row>
    <row r="153" spans="1:26" ht="12.75">
      <c r="A153" s="480"/>
      <c r="B153" s="480"/>
      <c r="C153" s="480"/>
      <c r="D153" s="480"/>
      <c r="E153" s="480"/>
      <c r="F153" s="480"/>
      <c r="G153" s="480"/>
      <c r="H153" s="480"/>
      <c r="I153" s="480"/>
      <c r="J153" s="480"/>
      <c r="K153" s="480"/>
      <c r="L153" s="480"/>
      <c r="M153" s="480"/>
      <c r="N153" s="480"/>
      <c r="O153" s="480"/>
      <c r="P153" s="480"/>
      <c r="Q153" s="480"/>
      <c r="R153" s="480"/>
      <c r="S153" s="480"/>
      <c r="T153" s="480"/>
      <c r="U153" s="480"/>
      <c r="V153" s="480"/>
      <c r="W153" s="480"/>
      <c r="X153" s="480"/>
      <c r="Y153" s="480"/>
      <c r="Z153" s="480"/>
    </row>
    <row r="154" spans="1:26" ht="12.75">
      <c r="A154" s="480"/>
      <c r="B154" s="480"/>
      <c r="C154" s="480"/>
      <c r="D154" s="480"/>
      <c r="E154" s="480"/>
      <c r="F154" s="480"/>
      <c r="G154" s="480"/>
      <c r="H154" s="480"/>
      <c r="I154" s="480"/>
      <c r="J154" s="480"/>
      <c r="K154" s="480"/>
      <c r="L154" s="480"/>
      <c r="M154" s="480"/>
      <c r="N154" s="480"/>
      <c r="O154" s="480"/>
      <c r="P154" s="480"/>
      <c r="Q154" s="480"/>
      <c r="R154" s="480"/>
      <c r="S154" s="480"/>
      <c r="T154" s="480"/>
      <c r="U154" s="480"/>
      <c r="V154" s="480"/>
      <c r="W154" s="480"/>
      <c r="X154" s="480"/>
      <c r="Y154" s="480"/>
      <c r="Z154" s="480"/>
    </row>
    <row r="155" spans="1:26" ht="12.75">
      <c r="A155" s="480"/>
      <c r="B155" s="480"/>
      <c r="C155" s="480"/>
      <c r="D155" s="480"/>
      <c r="E155" s="480"/>
      <c r="F155" s="480"/>
      <c r="G155" s="480"/>
      <c r="H155" s="480"/>
      <c r="I155" s="480"/>
      <c r="J155" s="480"/>
      <c r="K155" s="480"/>
      <c r="L155" s="480"/>
      <c r="M155" s="480"/>
      <c r="N155" s="480"/>
      <c r="O155" s="480"/>
      <c r="P155" s="480"/>
      <c r="Q155" s="480"/>
      <c r="R155" s="480"/>
      <c r="S155" s="480"/>
      <c r="T155" s="480"/>
      <c r="U155" s="480"/>
      <c r="V155" s="480"/>
      <c r="W155" s="480"/>
      <c r="X155" s="480"/>
      <c r="Y155" s="480"/>
      <c r="Z155" s="480"/>
    </row>
    <row r="156" spans="1:26" ht="12.75">
      <c r="A156" s="480"/>
      <c r="B156" s="480"/>
      <c r="C156" s="480"/>
      <c r="D156" s="480"/>
      <c r="E156" s="480"/>
      <c r="F156" s="480"/>
      <c r="G156" s="480"/>
      <c r="H156" s="480"/>
      <c r="I156" s="480"/>
      <c r="J156" s="480"/>
      <c r="K156" s="480"/>
      <c r="L156" s="480"/>
      <c r="M156" s="480"/>
      <c r="N156" s="480"/>
      <c r="O156" s="480"/>
      <c r="P156" s="480"/>
      <c r="Q156" s="480"/>
      <c r="R156" s="480"/>
      <c r="S156" s="480"/>
      <c r="T156" s="480"/>
      <c r="U156" s="480"/>
      <c r="V156" s="480"/>
      <c r="W156" s="480"/>
      <c r="X156" s="480"/>
      <c r="Y156" s="480"/>
      <c r="Z156" s="480"/>
    </row>
    <row r="157" spans="1:26" ht="12.75">
      <c r="A157" s="480"/>
      <c r="B157" s="480"/>
      <c r="C157" s="480"/>
      <c r="D157" s="480"/>
      <c r="E157" s="480"/>
      <c r="F157" s="480"/>
      <c r="G157" s="480"/>
      <c r="H157" s="480"/>
      <c r="I157" s="480"/>
      <c r="J157" s="480"/>
      <c r="K157" s="480"/>
      <c r="L157" s="480"/>
      <c r="M157" s="480"/>
      <c r="N157" s="480"/>
      <c r="O157" s="480"/>
      <c r="P157" s="480"/>
      <c r="Q157" s="480"/>
      <c r="R157" s="480"/>
      <c r="S157" s="480"/>
      <c r="T157" s="480"/>
      <c r="U157" s="480"/>
      <c r="V157" s="480"/>
      <c r="W157" s="480"/>
      <c r="X157" s="480"/>
      <c r="Y157" s="480"/>
      <c r="Z157" s="480"/>
    </row>
    <row r="158" spans="1:26" ht="12.75">
      <c r="A158" s="480"/>
      <c r="B158" s="480"/>
      <c r="C158" s="480"/>
      <c r="D158" s="480"/>
      <c r="E158" s="480"/>
      <c r="F158" s="480"/>
      <c r="G158" s="480"/>
      <c r="H158" s="480"/>
      <c r="I158" s="480"/>
      <c r="J158" s="480"/>
      <c r="K158" s="480"/>
      <c r="L158" s="480"/>
      <c r="M158" s="480"/>
      <c r="N158" s="480"/>
      <c r="O158" s="480"/>
      <c r="P158" s="480"/>
      <c r="Q158" s="480"/>
      <c r="R158" s="480"/>
      <c r="S158" s="480"/>
      <c r="T158" s="480"/>
      <c r="U158" s="480"/>
      <c r="V158" s="480"/>
      <c r="W158" s="480"/>
      <c r="X158" s="480"/>
      <c r="Y158" s="480"/>
      <c r="Z158" s="480"/>
    </row>
    <row r="159" spans="1:26" ht="12.75">
      <c r="A159" s="480"/>
      <c r="B159" s="480"/>
      <c r="C159" s="480"/>
      <c r="D159" s="480"/>
      <c r="E159" s="480"/>
      <c r="F159" s="480"/>
      <c r="G159" s="480"/>
      <c r="H159" s="480"/>
      <c r="I159" s="480"/>
      <c r="J159" s="480"/>
      <c r="K159" s="480"/>
      <c r="L159" s="480"/>
      <c r="M159" s="480"/>
      <c r="N159" s="480"/>
      <c r="O159" s="480"/>
      <c r="P159" s="480"/>
      <c r="Q159" s="480"/>
      <c r="R159" s="480"/>
      <c r="S159" s="480"/>
      <c r="T159" s="480"/>
      <c r="U159" s="480"/>
      <c r="V159" s="480"/>
      <c r="W159" s="480"/>
      <c r="X159" s="480"/>
      <c r="Y159" s="480"/>
      <c r="Z159" s="480"/>
    </row>
    <row r="160" spans="1:26" ht="12.75">
      <c r="A160" s="480"/>
      <c r="B160" s="480"/>
      <c r="C160" s="480"/>
      <c r="D160" s="480"/>
      <c r="E160" s="480"/>
      <c r="F160" s="480"/>
      <c r="G160" s="480"/>
      <c r="H160" s="480"/>
      <c r="I160" s="480"/>
      <c r="J160" s="480"/>
      <c r="K160" s="480"/>
      <c r="L160" s="480"/>
      <c r="M160" s="480"/>
      <c r="N160" s="480"/>
      <c r="O160" s="480"/>
      <c r="P160" s="480"/>
      <c r="Q160" s="480"/>
      <c r="R160" s="480"/>
      <c r="S160" s="480"/>
      <c r="T160" s="480"/>
      <c r="U160" s="480"/>
      <c r="V160" s="480"/>
      <c r="W160" s="480"/>
      <c r="X160" s="480"/>
      <c r="Y160" s="480"/>
      <c r="Z160" s="480"/>
    </row>
    <row r="161" spans="1:26" ht="12.75">
      <c r="A161" s="480"/>
      <c r="B161" s="480"/>
      <c r="C161" s="480"/>
      <c r="D161" s="480"/>
      <c r="E161" s="480"/>
      <c r="F161" s="480"/>
      <c r="G161" s="480"/>
      <c r="H161" s="480"/>
      <c r="I161" s="480"/>
      <c r="J161" s="480"/>
      <c r="K161" s="480"/>
      <c r="L161" s="480"/>
      <c r="M161" s="480"/>
      <c r="N161" s="480"/>
      <c r="O161" s="480"/>
      <c r="P161" s="480"/>
      <c r="Q161" s="480"/>
      <c r="R161" s="480"/>
      <c r="S161" s="480"/>
      <c r="T161" s="480"/>
      <c r="U161" s="480"/>
      <c r="V161" s="480"/>
      <c r="W161" s="480"/>
      <c r="X161" s="480"/>
      <c r="Y161" s="480"/>
      <c r="Z161" s="480"/>
    </row>
    <row r="162" spans="1:26" ht="12.75">
      <c r="A162" s="480"/>
      <c r="B162" s="480"/>
      <c r="C162" s="480"/>
      <c r="D162" s="480"/>
      <c r="E162" s="480"/>
      <c r="F162" s="480"/>
      <c r="G162" s="480"/>
      <c r="H162" s="480"/>
      <c r="I162" s="480"/>
      <c r="J162" s="480"/>
      <c r="K162" s="480"/>
      <c r="L162" s="480"/>
      <c r="M162" s="480"/>
      <c r="N162" s="480"/>
      <c r="O162" s="480"/>
      <c r="P162" s="480"/>
      <c r="Q162" s="480"/>
      <c r="R162" s="480"/>
      <c r="S162" s="480"/>
      <c r="T162" s="480"/>
      <c r="U162" s="480"/>
      <c r="V162" s="480"/>
      <c r="W162" s="480"/>
      <c r="X162" s="480"/>
      <c r="Y162" s="480"/>
      <c r="Z162" s="480"/>
    </row>
    <row r="163" spans="1:26" ht="12.75">
      <c r="A163" s="480"/>
      <c r="B163" s="480"/>
      <c r="C163" s="480"/>
      <c r="D163" s="480"/>
      <c r="E163" s="480"/>
      <c r="F163" s="480"/>
      <c r="G163" s="480"/>
      <c r="H163" s="480"/>
      <c r="I163" s="480"/>
      <c r="J163" s="480"/>
      <c r="K163" s="480"/>
      <c r="L163" s="480"/>
      <c r="M163" s="480"/>
      <c r="N163" s="480"/>
      <c r="O163" s="480"/>
      <c r="P163" s="480"/>
      <c r="Q163" s="480"/>
      <c r="R163" s="480"/>
      <c r="S163" s="480"/>
      <c r="T163" s="480"/>
      <c r="U163" s="480"/>
      <c r="V163" s="480"/>
      <c r="W163" s="480"/>
      <c r="X163" s="480"/>
      <c r="Y163" s="480"/>
      <c r="Z163" s="480"/>
    </row>
    <row r="164" spans="1:26" ht="12.75">
      <c r="A164" s="480"/>
      <c r="B164" s="480"/>
      <c r="C164" s="480"/>
      <c r="D164" s="480"/>
      <c r="E164" s="480"/>
      <c r="F164" s="480"/>
      <c r="G164" s="480"/>
      <c r="H164" s="480"/>
      <c r="I164" s="480"/>
      <c r="J164" s="480"/>
      <c r="K164" s="480"/>
      <c r="L164" s="480"/>
      <c r="M164" s="480"/>
      <c r="N164" s="480"/>
      <c r="O164" s="480"/>
      <c r="P164" s="480"/>
      <c r="Q164" s="480"/>
      <c r="R164" s="480"/>
      <c r="S164" s="480"/>
      <c r="T164" s="480"/>
      <c r="U164" s="480"/>
      <c r="V164" s="480"/>
      <c r="W164" s="480"/>
      <c r="X164" s="480"/>
      <c r="Y164" s="480"/>
      <c r="Z164" s="480"/>
    </row>
    <row r="165" spans="1:26" ht="12.75">
      <c r="A165" s="480"/>
      <c r="B165" s="480"/>
      <c r="C165" s="480"/>
      <c r="D165" s="480"/>
      <c r="E165" s="480"/>
      <c r="F165" s="480"/>
      <c r="G165" s="480"/>
      <c r="H165" s="480"/>
      <c r="I165" s="480"/>
      <c r="J165" s="480"/>
      <c r="K165" s="480"/>
      <c r="L165" s="480"/>
      <c r="M165" s="480"/>
      <c r="N165" s="480"/>
      <c r="O165" s="480"/>
      <c r="P165" s="480"/>
      <c r="Q165" s="480"/>
      <c r="R165" s="480"/>
      <c r="S165" s="480"/>
      <c r="T165" s="480"/>
      <c r="U165" s="480"/>
      <c r="V165" s="480"/>
      <c r="W165" s="480"/>
      <c r="X165" s="480"/>
      <c r="Y165" s="480"/>
      <c r="Z165" s="480"/>
    </row>
    <row r="166" spans="1:26" ht="12.75">
      <c r="A166" s="480"/>
      <c r="B166" s="480"/>
      <c r="C166" s="480"/>
      <c r="D166" s="480"/>
      <c r="E166" s="480"/>
      <c r="F166" s="480"/>
      <c r="G166" s="480"/>
      <c r="H166" s="480"/>
      <c r="I166" s="480"/>
      <c r="J166" s="480"/>
      <c r="K166" s="480"/>
      <c r="L166" s="480"/>
      <c r="M166" s="480"/>
      <c r="N166" s="480"/>
      <c r="O166" s="480"/>
      <c r="P166" s="480"/>
      <c r="Q166" s="480"/>
      <c r="R166" s="480"/>
      <c r="S166" s="480"/>
      <c r="T166" s="480"/>
      <c r="U166" s="480"/>
      <c r="V166" s="480"/>
      <c r="W166" s="480"/>
      <c r="X166" s="480"/>
      <c r="Y166" s="480"/>
      <c r="Z166" s="480"/>
    </row>
    <row r="167" spans="1:26" ht="12.75">
      <c r="A167" s="480"/>
      <c r="B167" s="480"/>
      <c r="C167" s="480"/>
      <c r="D167" s="480"/>
      <c r="E167" s="480"/>
      <c r="F167" s="480"/>
      <c r="G167" s="480"/>
      <c r="H167" s="480"/>
      <c r="I167" s="480"/>
      <c r="J167" s="480"/>
      <c r="K167" s="480"/>
      <c r="L167" s="480"/>
      <c r="M167" s="480"/>
      <c r="N167" s="480"/>
      <c r="O167" s="480"/>
      <c r="P167" s="480"/>
      <c r="Q167" s="480"/>
      <c r="R167" s="480"/>
      <c r="S167" s="480"/>
      <c r="T167" s="480"/>
      <c r="U167" s="480"/>
      <c r="V167" s="480"/>
      <c r="W167" s="480"/>
      <c r="X167" s="480"/>
      <c r="Y167" s="480"/>
      <c r="Z167" s="480"/>
    </row>
    <row r="168" spans="1:26" ht="12.75">
      <c r="A168" s="480"/>
      <c r="B168" s="480"/>
      <c r="C168" s="480"/>
      <c r="D168" s="480"/>
      <c r="E168" s="480"/>
      <c r="F168" s="480"/>
      <c r="G168" s="480"/>
      <c r="H168" s="480"/>
      <c r="I168" s="480"/>
      <c r="J168" s="480"/>
      <c r="K168" s="480"/>
      <c r="L168" s="480"/>
      <c r="M168" s="480"/>
      <c r="N168" s="480"/>
      <c r="O168" s="480"/>
      <c r="P168" s="480"/>
      <c r="Q168" s="480"/>
      <c r="R168" s="480"/>
      <c r="S168" s="480"/>
      <c r="T168" s="480"/>
      <c r="U168" s="480"/>
      <c r="V168" s="480"/>
      <c r="W168" s="480"/>
      <c r="X168" s="480"/>
      <c r="Y168" s="480"/>
      <c r="Z168" s="480"/>
    </row>
    <row r="169" spans="1:26" ht="12.75">
      <c r="A169" s="480"/>
      <c r="B169" s="480"/>
      <c r="C169" s="480"/>
      <c r="D169" s="480"/>
      <c r="E169" s="480"/>
      <c r="F169" s="480"/>
      <c r="G169" s="480"/>
      <c r="H169" s="480"/>
      <c r="I169" s="480"/>
      <c r="J169" s="480"/>
      <c r="K169" s="480"/>
      <c r="L169" s="480"/>
      <c r="M169" s="480"/>
      <c r="N169" s="480"/>
      <c r="O169" s="480"/>
      <c r="P169" s="480"/>
      <c r="Q169" s="480"/>
      <c r="R169" s="480"/>
      <c r="S169" s="480"/>
      <c r="T169" s="480"/>
      <c r="U169" s="480"/>
      <c r="V169" s="480"/>
      <c r="W169" s="480"/>
      <c r="X169" s="480"/>
      <c r="Y169" s="480"/>
      <c r="Z169" s="480"/>
    </row>
    <row r="170" spans="1:26" ht="12.75">
      <c r="A170" s="480"/>
      <c r="B170" s="480"/>
      <c r="C170" s="480"/>
      <c r="D170" s="480"/>
      <c r="E170" s="480"/>
      <c r="F170" s="480"/>
      <c r="G170" s="480"/>
      <c r="H170" s="480"/>
      <c r="I170" s="480"/>
      <c r="J170" s="480"/>
      <c r="K170" s="480"/>
      <c r="L170" s="480"/>
      <c r="M170" s="480"/>
      <c r="N170" s="480"/>
      <c r="O170" s="480"/>
      <c r="P170" s="480"/>
      <c r="Q170" s="480"/>
      <c r="R170" s="480"/>
      <c r="S170" s="480"/>
      <c r="T170" s="480"/>
      <c r="U170" s="480"/>
      <c r="V170" s="480"/>
      <c r="W170" s="480"/>
      <c r="X170" s="480"/>
      <c r="Y170" s="480"/>
      <c r="Z170" s="480"/>
    </row>
    <row r="171" spans="1:26" ht="12.75">
      <c r="A171" s="480"/>
      <c r="B171" s="480"/>
      <c r="C171" s="480"/>
      <c r="D171" s="480"/>
      <c r="E171" s="480"/>
      <c r="F171" s="480"/>
      <c r="G171" s="480"/>
      <c r="H171" s="480"/>
      <c r="I171" s="480"/>
      <c r="J171" s="480"/>
      <c r="K171" s="480"/>
      <c r="L171" s="480"/>
      <c r="M171" s="480"/>
      <c r="N171" s="480"/>
      <c r="O171" s="480"/>
      <c r="P171" s="480"/>
      <c r="Q171" s="480"/>
      <c r="R171" s="480"/>
      <c r="S171" s="480"/>
      <c r="T171" s="480"/>
      <c r="U171" s="480"/>
      <c r="V171" s="480"/>
      <c r="W171" s="480"/>
      <c r="X171" s="480"/>
      <c r="Y171" s="480"/>
      <c r="Z171" s="480"/>
    </row>
    <row r="172" spans="1:26" ht="12.75">
      <c r="A172" s="480"/>
      <c r="B172" s="480"/>
      <c r="C172" s="480"/>
      <c r="D172" s="480"/>
      <c r="E172" s="480"/>
      <c r="F172" s="480"/>
      <c r="G172" s="480"/>
      <c r="H172" s="480"/>
      <c r="I172" s="480"/>
      <c r="J172" s="480"/>
      <c r="K172" s="480"/>
      <c r="L172" s="480"/>
      <c r="M172" s="480"/>
      <c r="N172" s="480"/>
      <c r="O172" s="480"/>
      <c r="P172" s="480"/>
      <c r="Q172" s="480"/>
      <c r="R172" s="480"/>
      <c r="S172" s="480"/>
      <c r="T172" s="480"/>
      <c r="U172" s="480"/>
      <c r="V172" s="480"/>
      <c r="W172" s="480"/>
      <c r="X172" s="480"/>
      <c r="Y172" s="480"/>
      <c r="Z172" s="480"/>
    </row>
    <row r="173" spans="1:26" ht="12.75">
      <c r="A173" s="480"/>
      <c r="B173" s="480"/>
      <c r="C173" s="480"/>
      <c r="D173" s="480"/>
      <c r="E173" s="480"/>
      <c r="F173" s="480"/>
      <c r="G173" s="480"/>
      <c r="H173" s="480"/>
      <c r="I173" s="480"/>
      <c r="J173" s="480"/>
      <c r="K173" s="480"/>
      <c r="L173" s="480"/>
      <c r="M173" s="480"/>
      <c r="N173" s="480"/>
      <c r="O173" s="480"/>
      <c r="P173" s="480"/>
      <c r="Q173" s="480"/>
      <c r="R173" s="480"/>
      <c r="S173" s="480"/>
      <c r="T173" s="480"/>
      <c r="U173" s="480"/>
      <c r="V173" s="480"/>
      <c r="W173" s="480"/>
      <c r="X173" s="480"/>
      <c r="Y173" s="480"/>
      <c r="Z173" s="480"/>
    </row>
    <row r="174" spans="1:26" ht="12.75">
      <c r="A174" s="480"/>
      <c r="B174" s="480"/>
      <c r="C174" s="480"/>
      <c r="D174" s="480"/>
      <c r="E174" s="480"/>
      <c r="F174" s="480"/>
      <c r="G174" s="480"/>
      <c r="H174" s="480"/>
      <c r="I174" s="480"/>
      <c r="J174" s="480"/>
      <c r="K174" s="480"/>
      <c r="L174" s="480"/>
      <c r="M174" s="480"/>
      <c r="N174" s="480"/>
      <c r="O174" s="480"/>
      <c r="P174" s="480"/>
      <c r="Q174" s="480"/>
      <c r="R174" s="480"/>
      <c r="S174" s="480"/>
      <c r="T174" s="480"/>
      <c r="U174" s="480"/>
      <c r="V174" s="480"/>
      <c r="W174" s="480"/>
      <c r="X174" s="480"/>
      <c r="Y174" s="480"/>
      <c r="Z174" s="480"/>
    </row>
    <row r="175" spans="1:26" ht="12.75">
      <c r="A175" s="480"/>
      <c r="B175" s="480"/>
      <c r="C175" s="480"/>
      <c r="D175" s="480"/>
      <c r="E175" s="480"/>
      <c r="F175" s="480"/>
      <c r="G175" s="480"/>
      <c r="H175" s="480"/>
      <c r="I175" s="480"/>
      <c r="J175" s="480"/>
      <c r="K175" s="480"/>
      <c r="L175" s="480"/>
      <c r="M175" s="480"/>
      <c r="N175" s="480"/>
      <c r="O175" s="480"/>
      <c r="P175" s="480"/>
      <c r="Q175" s="480"/>
      <c r="R175" s="480"/>
      <c r="S175" s="480"/>
      <c r="T175" s="480"/>
      <c r="U175" s="480"/>
      <c r="V175" s="480"/>
      <c r="W175" s="480"/>
      <c r="X175" s="480"/>
      <c r="Y175" s="480"/>
      <c r="Z175" s="480"/>
    </row>
    <row r="176" spans="1:26" ht="12.75">
      <c r="A176" s="480"/>
      <c r="B176" s="480"/>
      <c r="C176" s="480"/>
      <c r="D176" s="480"/>
      <c r="E176" s="480"/>
      <c r="F176" s="480"/>
      <c r="G176" s="480"/>
      <c r="H176" s="480"/>
      <c r="I176" s="480"/>
      <c r="J176" s="480"/>
      <c r="K176" s="480"/>
      <c r="L176" s="480"/>
      <c r="M176" s="480"/>
      <c r="N176" s="480"/>
      <c r="O176" s="480"/>
      <c r="P176" s="480"/>
      <c r="Q176" s="480"/>
      <c r="R176" s="480"/>
      <c r="S176" s="480"/>
      <c r="T176" s="480"/>
      <c r="U176" s="480"/>
      <c r="V176" s="480"/>
      <c r="W176" s="480"/>
      <c r="X176" s="480"/>
      <c r="Y176" s="480"/>
      <c r="Z176" s="480"/>
    </row>
    <row r="177" spans="1:26" ht="12.75">
      <c r="A177" s="480"/>
      <c r="B177" s="480"/>
      <c r="C177" s="480"/>
      <c r="D177" s="480"/>
      <c r="E177" s="480"/>
      <c r="F177" s="480"/>
      <c r="G177" s="480"/>
      <c r="H177" s="480"/>
      <c r="I177" s="480"/>
      <c r="J177" s="480"/>
      <c r="K177" s="480"/>
      <c r="L177" s="480"/>
      <c r="M177" s="480"/>
      <c r="N177" s="480"/>
      <c r="O177" s="480"/>
      <c r="P177" s="480"/>
      <c r="Q177" s="480"/>
      <c r="R177" s="480"/>
      <c r="S177" s="480"/>
      <c r="T177" s="480"/>
      <c r="U177" s="480"/>
      <c r="V177" s="480"/>
      <c r="W177" s="480"/>
      <c r="X177" s="480"/>
      <c r="Y177" s="480"/>
      <c r="Z177" s="480"/>
    </row>
    <row r="178" spans="1:26" ht="12.75">
      <c r="A178" s="480"/>
      <c r="B178" s="480"/>
      <c r="C178" s="480"/>
      <c r="D178" s="480"/>
      <c r="E178" s="480"/>
      <c r="F178" s="480"/>
      <c r="G178" s="480"/>
      <c r="H178" s="480"/>
      <c r="I178" s="480"/>
      <c r="J178" s="480"/>
      <c r="K178" s="480"/>
      <c r="L178" s="480"/>
      <c r="M178" s="480"/>
      <c r="N178" s="480"/>
      <c r="O178" s="480"/>
      <c r="P178" s="480"/>
      <c r="Q178" s="480"/>
      <c r="R178" s="480"/>
      <c r="S178" s="480"/>
      <c r="T178" s="480"/>
      <c r="U178" s="480"/>
      <c r="V178" s="480"/>
      <c r="W178" s="480"/>
      <c r="X178" s="480"/>
      <c r="Y178" s="480"/>
      <c r="Z178" s="480"/>
    </row>
    <row r="179" spans="1:26" ht="12.75">
      <c r="A179" s="480"/>
      <c r="B179" s="480"/>
      <c r="C179" s="480"/>
      <c r="D179" s="480"/>
      <c r="E179" s="480"/>
      <c r="F179" s="480"/>
      <c r="G179" s="480"/>
      <c r="H179" s="480"/>
      <c r="I179" s="480"/>
      <c r="J179" s="480"/>
      <c r="K179" s="480"/>
      <c r="L179" s="480"/>
      <c r="M179" s="480"/>
      <c r="N179" s="480"/>
      <c r="O179" s="480"/>
      <c r="P179" s="480"/>
      <c r="Q179" s="480"/>
      <c r="R179" s="480"/>
      <c r="S179" s="480"/>
      <c r="T179" s="480"/>
      <c r="U179" s="480"/>
      <c r="V179" s="480"/>
      <c r="W179" s="480"/>
      <c r="X179" s="480"/>
      <c r="Y179" s="480"/>
      <c r="Z179" s="480"/>
    </row>
    <row r="180" spans="1:26" ht="12.75">
      <c r="A180" s="480"/>
      <c r="B180" s="480"/>
      <c r="C180" s="480"/>
      <c r="D180" s="480"/>
      <c r="E180" s="480"/>
      <c r="F180" s="480"/>
      <c r="G180" s="480"/>
      <c r="H180" s="480"/>
      <c r="I180" s="480"/>
      <c r="J180" s="480"/>
      <c r="K180" s="480"/>
      <c r="L180" s="480"/>
      <c r="M180" s="480"/>
      <c r="N180" s="480"/>
      <c r="O180" s="480"/>
      <c r="P180" s="480"/>
      <c r="Q180" s="480"/>
      <c r="R180" s="480"/>
      <c r="S180" s="480"/>
      <c r="T180" s="480"/>
      <c r="U180" s="480"/>
      <c r="V180" s="480"/>
      <c r="W180" s="480"/>
      <c r="X180" s="480"/>
      <c r="Y180" s="480"/>
      <c r="Z180" s="480"/>
    </row>
    <row r="181" spans="1:26" ht="12.75">
      <c r="A181" s="480"/>
      <c r="B181" s="480"/>
      <c r="C181" s="480"/>
      <c r="D181" s="480"/>
      <c r="E181" s="480"/>
      <c r="F181" s="480"/>
      <c r="G181" s="480"/>
      <c r="H181" s="480"/>
      <c r="I181" s="480"/>
      <c r="J181" s="480"/>
      <c r="K181" s="480"/>
      <c r="L181" s="480"/>
      <c r="M181" s="480"/>
      <c r="N181" s="480"/>
      <c r="O181" s="480"/>
      <c r="P181" s="480"/>
      <c r="Q181" s="480"/>
      <c r="R181" s="480"/>
      <c r="S181" s="480"/>
      <c r="T181" s="480"/>
      <c r="U181" s="480"/>
      <c r="V181" s="480"/>
      <c r="W181" s="480"/>
      <c r="X181" s="480"/>
      <c r="Y181" s="480"/>
      <c r="Z181" s="480"/>
    </row>
    <row r="182" spans="1:26" ht="12.75">
      <c r="A182" s="480"/>
      <c r="B182" s="480"/>
      <c r="C182" s="480"/>
      <c r="D182" s="480"/>
      <c r="E182" s="480"/>
      <c r="F182" s="480"/>
      <c r="G182" s="480"/>
      <c r="H182" s="480"/>
      <c r="I182" s="480"/>
      <c r="J182" s="480"/>
      <c r="K182" s="480"/>
      <c r="L182" s="480"/>
      <c r="M182" s="480"/>
      <c r="N182" s="480"/>
      <c r="O182" s="480"/>
      <c r="P182" s="480"/>
      <c r="Q182" s="480"/>
      <c r="R182" s="480"/>
      <c r="S182" s="480"/>
      <c r="T182" s="480"/>
      <c r="U182" s="480"/>
      <c r="V182" s="480"/>
      <c r="W182" s="480"/>
      <c r="X182" s="480"/>
      <c r="Y182" s="480"/>
      <c r="Z182" s="480"/>
    </row>
    <row r="183" spans="1:26" ht="12.75">
      <c r="A183" s="480"/>
      <c r="B183" s="480"/>
      <c r="C183" s="480"/>
      <c r="D183" s="480"/>
      <c r="E183" s="480"/>
      <c r="F183" s="480"/>
      <c r="G183" s="480"/>
      <c r="H183" s="480"/>
      <c r="I183" s="480"/>
      <c r="J183" s="480"/>
      <c r="K183" s="480"/>
      <c r="L183" s="480"/>
      <c r="M183" s="480"/>
      <c r="N183" s="480"/>
      <c r="O183" s="480"/>
      <c r="P183" s="480"/>
      <c r="Q183" s="480"/>
      <c r="R183" s="480"/>
      <c r="S183" s="480"/>
      <c r="T183" s="480"/>
      <c r="U183" s="480"/>
      <c r="V183" s="480"/>
      <c r="W183" s="480"/>
      <c r="X183" s="480"/>
      <c r="Y183" s="480"/>
      <c r="Z183" s="480"/>
    </row>
    <row r="184" spans="1:26" ht="12.75">
      <c r="A184" s="480"/>
      <c r="B184" s="480"/>
      <c r="C184" s="480"/>
      <c r="D184" s="480"/>
      <c r="E184" s="480"/>
      <c r="F184" s="480"/>
      <c r="G184" s="480"/>
      <c r="H184" s="480"/>
      <c r="I184" s="480"/>
      <c r="J184" s="480"/>
      <c r="K184" s="480"/>
      <c r="L184" s="480"/>
      <c r="M184" s="480"/>
      <c r="N184" s="480"/>
      <c r="O184" s="480"/>
      <c r="P184" s="480"/>
      <c r="Q184" s="480"/>
      <c r="R184" s="480"/>
      <c r="S184" s="480"/>
      <c r="T184" s="480"/>
      <c r="U184" s="480"/>
      <c r="V184" s="480"/>
      <c r="W184" s="480"/>
      <c r="X184" s="480"/>
      <c r="Y184" s="480"/>
      <c r="Z184" s="480"/>
    </row>
    <row r="185" spans="1:26" ht="12.75">
      <c r="A185" s="480"/>
      <c r="B185" s="480"/>
      <c r="C185" s="480"/>
      <c r="D185" s="480"/>
      <c r="E185" s="480"/>
      <c r="F185" s="480"/>
      <c r="G185" s="480"/>
      <c r="H185" s="480"/>
      <c r="I185" s="480"/>
      <c r="J185" s="480"/>
      <c r="K185" s="480"/>
      <c r="L185" s="480"/>
      <c r="M185" s="480"/>
      <c r="N185" s="480"/>
      <c r="O185" s="480"/>
      <c r="P185" s="480"/>
      <c r="Q185" s="480"/>
      <c r="R185" s="480"/>
      <c r="S185" s="480"/>
      <c r="T185" s="480"/>
      <c r="U185" s="480"/>
      <c r="V185" s="480"/>
      <c r="W185" s="480"/>
      <c r="X185" s="480"/>
      <c r="Y185" s="480"/>
      <c r="Z185" s="480"/>
    </row>
    <row r="186" spans="1:26" ht="12.75">
      <c r="A186" s="480"/>
      <c r="B186" s="480"/>
      <c r="C186" s="480"/>
      <c r="D186" s="480"/>
      <c r="E186" s="480"/>
      <c r="F186" s="480"/>
      <c r="G186" s="480"/>
      <c r="H186" s="480"/>
      <c r="I186" s="480"/>
      <c r="J186" s="480"/>
      <c r="K186" s="480"/>
      <c r="L186" s="480"/>
      <c r="M186" s="480"/>
      <c r="N186" s="480"/>
      <c r="O186" s="480"/>
      <c r="P186" s="480"/>
      <c r="Q186" s="480"/>
      <c r="R186" s="480"/>
      <c r="S186" s="480"/>
      <c r="T186" s="480"/>
      <c r="U186" s="480"/>
      <c r="V186" s="480"/>
      <c r="W186" s="480"/>
      <c r="X186" s="480"/>
      <c r="Y186" s="480"/>
      <c r="Z186" s="480"/>
    </row>
    <row r="187" spans="1:26" ht="12.75">
      <c r="A187" s="480"/>
      <c r="B187" s="480"/>
      <c r="C187" s="480"/>
      <c r="D187" s="480"/>
      <c r="E187" s="480"/>
      <c r="F187" s="480"/>
      <c r="G187" s="480"/>
      <c r="H187" s="480"/>
      <c r="I187" s="480"/>
      <c r="J187" s="480"/>
      <c r="K187" s="480"/>
      <c r="L187" s="480"/>
      <c r="M187" s="480"/>
      <c r="N187" s="480"/>
      <c r="O187" s="480"/>
      <c r="P187" s="480"/>
      <c r="Q187" s="480"/>
      <c r="R187" s="480"/>
      <c r="S187" s="480"/>
      <c r="T187" s="480"/>
      <c r="U187" s="480"/>
      <c r="V187" s="480"/>
      <c r="W187" s="480"/>
      <c r="X187" s="480"/>
      <c r="Y187" s="480"/>
      <c r="Z187" s="480"/>
    </row>
    <row r="188" spans="1:26" ht="12.75">
      <c r="A188" s="480"/>
      <c r="B188" s="480"/>
      <c r="C188" s="480"/>
      <c r="D188" s="480"/>
      <c r="E188" s="480"/>
      <c r="F188" s="480"/>
      <c r="G188" s="480"/>
      <c r="H188" s="480"/>
      <c r="I188" s="480"/>
      <c r="J188" s="480"/>
      <c r="K188" s="480"/>
      <c r="L188" s="480"/>
      <c r="M188" s="480"/>
      <c r="N188" s="480"/>
      <c r="O188" s="480"/>
      <c r="P188" s="480"/>
      <c r="Q188" s="480"/>
      <c r="R188" s="480"/>
      <c r="S188" s="480"/>
      <c r="T188" s="480"/>
      <c r="U188" s="480"/>
      <c r="V188" s="480"/>
      <c r="W188" s="480"/>
      <c r="X188" s="480"/>
      <c r="Y188" s="480"/>
      <c r="Z188" s="480"/>
    </row>
    <row r="189" spans="1:26" ht="12.75">
      <c r="A189" s="480"/>
      <c r="B189" s="480"/>
      <c r="C189" s="480"/>
      <c r="D189" s="480"/>
      <c r="E189" s="480"/>
      <c r="F189" s="480"/>
      <c r="G189" s="480"/>
      <c r="H189" s="480"/>
      <c r="I189" s="480"/>
      <c r="J189" s="480"/>
      <c r="K189" s="480"/>
      <c r="L189" s="480"/>
      <c r="M189" s="480"/>
      <c r="N189" s="480"/>
      <c r="O189" s="480"/>
      <c r="P189" s="480"/>
      <c r="Q189" s="480"/>
      <c r="R189" s="480"/>
      <c r="S189" s="480"/>
      <c r="T189" s="480"/>
      <c r="U189" s="480"/>
      <c r="V189" s="480"/>
      <c r="W189" s="480"/>
      <c r="X189" s="480"/>
      <c r="Y189" s="480"/>
      <c r="Z189" s="480"/>
    </row>
    <row r="190" spans="1:26" ht="12.75">
      <c r="A190" s="480"/>
      <c r="B190" s="480"/>
      <c r="C190" s="480"/>
      <c r="D190" s="480"/>
      <c r="E190" s="480"/>
      <c r="F190" s="480"/>
      <c r="G190" s="480"/>
      <c r="H190" s="480"/>
      <c r="I190" s="480"/>
      <c r="J190" s="480"/>
      <c r="K190" s="480"/>
      <c r="L190" s="480"/>
      <c r="M190" s="480"/>
      <c r="N190" s="480"/>
      <c r="O190" s="480"/>
      <c r="P190" s="480"/>
      <c r="Q190" s="480"/>
      <c r="R190" s="480"/>
      <c r="S190" s="480"/>
      <c r="T190" s="480"/>
      <c r="U190" s="480"/>
      <c r="V190" s="480"/>
      <c r="W190" s="480"/>
      <c r="X190" s="480"/>
      <c r="Y190" s="480"/>
      <c r="Z190" s="480"/>
    </row>
    <row r="191" spans="1:26" ht="12.75">
      <c r="A191" s="480"/>
      <c r="B191" s="480"/>
      <c r="C191" s="480"/>
      <c r="D191" s="480"/>
      <c r="E191" s="480"/>
      <c r="F191" s="480"/>
      <c r="G191" s="480"/>
      <c r="H191" s="480"/>
      <c r="I191" s="480"/>
      <c r="J191" s="480"/>
      <c r="K191" s="480"/>
      <c r="L191" s="480"/>
      <c r="M191" s="480"/>
      <c r="N191" s="480"/>
      <c r="O191" s="480"/>
      <c r="P191" s="480"/>
      <c r="Q191" s="480"/>
      <c r="R191" s="480"/>
      <c r="S191" s="480"/>
      <c r="T191" s="480"/>
      <c r="U191" s="480"/>
      <c r="V191" s="480"/>
      <c r="W191" s="480"/>
      <c r="X191" s="480"/>
      <c r="Y191" s="480"/>
      <c r="Z191" s="480"/>
    </row>
    <row r="192" spans="1:26" ht="12.75">
      <c r="A192" s="480"/>
      <c r="B192" s="480"/>
      <c r="C192" s="480"/>
      <c r="D192" s="480"/>
      <c r="E192" s="480"/>
      <c r="F192" s="480"/>
      <c r="G192" s="480"/>
      <c r="H192" s="480"/>
      <c r="I192" s="480"/>
      <c r="J192" s="480"/>
      <c r="K192" s="480"/>
      <c r="L192" s="480"/>
      <c r="M192" s="480"/>
      <c r="N192" s="480"/>
      <c r="O192" s="480"/>
      <c r="P192" s="480"/>
      <c r="Q192" s="480"/>
      <c r="R192" s="480"/>
      <c r="S192" s="480"/>
      <c r="T192" s="480"/>
      <c r="U192" s="480"/>
      <c r="V192" s="480"/>
      <c r="W192" s="480"/>
      <c r="X192" s="480"/>
      <c r="Y192" s="480"/>
      <c r="Z192" s="480"/>
    </row>
    <row r="193" spans="1:26" ht="12.75">
      <c r="A193" s="480"/>
      <c r="B193" s="480"/>
      <c r="C193" s="480"/>
      <c r="D193" s="480"/>
      <c r="E193" s="480"/>
      <c r="F193" s="480"/>
      <c r="G193" s="480"/>
      <c r="H193" s="480"/>
      <c r="I193" s="480"/>
      <c r="J193" s="480"/>
      <c r="K193" s="480"/>
      <c r="L193" s="480"/>
      <c r="M193" s="480"/>
      <c r="N193" s="480"/>
      <c r="O193" s="480"/>
      <c r="P193" s="480"/>
      <c r="Q193" s="480"/>
      <c r="R193" s="480"/>
      <c r="S193" s="480"/>
      <c r="T193" s="480"/>
      <c r="U193" s="480"/>
      <c r="V193" s="480"/>
      <c r="W193" s="480"/>
      <c r="X193" s="480"/>
      <c r="Y193" s="480"/>
      <c r="Z193" s="480"/>
    </row>
    <row r="194" spans="1:26" ht="12.75">
      <c r="A194" s="480"/>
      <c r="B194" s="480"/>
      <c r="C194" s="480"/>
      <c r="D194" s="480"/>
      <c r="E194" s="480"/>
      <c r="F194" s="480"/>
      <c r="G194" s="480"/>
      <c r="H194" s="480"/>
      <c r="I194" s="480"/>
      <c r="J194" s="480"/>
      <c r="K194" s="480"/>
      <c r="L194" s="480"/>
      <c r="M194" s="480"/>
      <c r="N194" s="480"/>
      <c r="O194" s="480"/>
      <c r="P194" s="480"/>
      <c r="Q194" s="480"/>
      <c r="R194" s="480"/>
      <c r="S194" s="480"/>
      <c r="T194" s="480"/>
      <c r="U194" s="480"/>
      <c r="V194" s="480"/>
      <c r="W194" s="480"/>
      <c r="X194" s="480"/>
      <c r="Y194" s="480"/>
      <c r="Z194" s="480"/>
    </row>
    <row r="195" spans="1:26" ht="12.75">
      <c r="A195" s="480"/>
      <c r="B195" s="480"/>
      <c r="C195" s="480"/>
      <c r="D195" s="480"/>
      <c r="E195" s="480"/>
      <c r="F195" s="480"/>
      <c r="G195" s="480"/>
      <c r="H195" s="480"/>
      <c r="I195" s="480"/>
      <c r="J195" s="480"/>
      <c r="K195" s="480"/>
      <c r="L195" s="480"/>
      <c r="M195" s="480"/>
      <c r="N195" s="480"/>
      <c r="O195" s="480"/>
      <c r="P195" s="480"/>
      <c r="Q195" s="480"/>
      <c r="R195" s="480"/>
      <c r="S195" s="480"/>
      <c r="T195" s="480"/>
      <c r="U195" s="480"/>
      <c r="V195" s="480"/>
      <c r="W195" s="480"/>
      <c r="X195" s="480"/>
      <c r="Y195" s="480"/>
      <c r="Z195" s="480"/>
    </row>
    <row r="196" spans="1:26" ht="12.75">
      <c r="A196" s="480"/>
      <c r="B196" s="480"/>
      <c r="C196" s="480"/>
      <c r="D196" s="480"/>
      <c r="E196" s="480"/>
      <c r="F196" s="480"/>
      <c r="G196" s="480"/>
      <c r="H196" s="480"/>
      <c r="I196" s="480"/>
      <c r="J196" s="480"/>
      <c r="K196" s="480"/>
      <c r="L196" s="480"/>
      <c r="M196" s="480"/>
      <c r="N196" s="480"/>
      <c r="O196" s="480"/>
      <c r="P196" s="480"/>
      <c r="Q196" s="480"/>
      <c r="R196" s="480"/>
      <c r="S196" s="480"/>
      <c r="T196" s="480"/>
      <c r="U196" s="480"/>
      <c r="V196" s="480"/>
      <c r="W196" s="480"/>
      <c r="X196" s="480"/>
      <c r="Y196" s="480"/>
      <c r="Z196" s="480"/>
    </row>
    <row r="197" spans="1:26" ht="12.75">
      <c r="A197" s="480"/>
      <c r="B197" s="480"/>
      <c r="C197" s="480"/>
      <c r="D197" s="480"/>
      <c r="E197" s="480"/>
      <c r="F197" s="480"/>
      <c r="G197" s="480"/>
      <c r="H197" s="480"/>
      <c r="I197" s="480"/>
      <c r="J197" s="480"/>
      <c r="K197" s="480"/>
      <c r="L197" s="480"/>
      <c r="M197" s="480"/>
      <c r="N197" s="480"/>
      <c r="O197" s="480"/>
      <c r="P197" s="480"/>
      <c r="Q197" s="480"/>
      <c r="R197" s="480"/>
      <c r="S197" s="480"/>
      <c r="T197" s="480"/>
      <c r="U197" s="480"/>
      <c r="V197" s="480"/>
      <c r="W197" s="480"/>
      <c r="X197" s="480"/>
      <c r="Y197" s="480"/>
      <c r="Z197" s="480"/>
    </row>
    <row r="198" spans="1:26" ht="12.75">
      <c r="A198" s="480"/>
      <c r="B198" s="480"/>
      <c r="C198" s="480"/>
      <c r="D198" s="480"/>
      <c r="E198" s="480"/>
      <c r="F198" s="480"/>
      <c r="G198" s="480"/>
      <c r="H198" s="480"/>
      <c r="I198" s="480"/>
      <c r="J198" s="480"/>
      <c r="K198" s="480"/>
      <c r="L198" s="480"/>
      <c r="M198" s="480"/>
      <c r="N198" s="480"/>
      <c r="O198" s="480"/>
      <c r="P198" s="480"/>
      <c r="Q198" s="480"/>
      <c r="R198" s="480"/>
      <c r="S198" s="480"/>
      <c r="T198" s="480"/>
      <c r="U198" s="480"/>
      <c r="V198" s="480"/>
      <c r="W198" s="480"/>
      <c r="X198" s="480"/>
      <c r="Y198" s="480"/>
      <c r="Z198" s="480"/>
    </row>
    <row r="199" spans="1:26" ht="12.75">
      <c r="A199" s="480"/>
      <c r="B199" s="480"/>
      <c r="C199" s="480"/>
      <c r="D199" s="480"/>
      <c r="E199" s="480"/>
      <c r="F199" s="480"/>
      <c r="G199" s="480"/>
      <c r="H199" s="480"/>
      <c r="I199" s="480"/>
      <c r="J199" s="480"/>
      <c r="K199" s="480"/>
      <c r="L199" s="480"/>
      <c r="M199" s="480"/>
      <c r="N199" s="480"/>
      <c r="O199" s="480"/>
      <c r="P199" s="480"/>
      <c r="Q199" s="480"/>
      <c r="R199" s="480"/>
      <c r="S199" s="480"/>
      <c r="T199" s="480"/>
      <c r="U199" s="480"/>
      <c r="V199" s="480"/>
      <c r="W199" s="480"/>
      <c r="X199" s="480"/>
      <c r="Y199" s="480"/>
      <c r="Z199" s="480"/>
    </row>
    <row r="200" spans="1:26" ht="12.75">
      <c r="A200" s="480"/>
      <c r="B200" s="480"/>
      <c r="C200" s="480"/>
      <c r="D200" s="480"/>
      <c r="E200" s="480"/>
      <c r="F200" s="480"/>
      <c r="G200" s="480"/>
      <c r="H200" s="480"/>
      <c r="I200" s="480"/>
      <c r="J200" s="480"/>
      <c r="K200" s="480"/>
      <c r="L200" s="480"/>
      <c r="M200" s="480"/>
      <c r="N200" s="480"/>
      <c r="O200" s="480"/>
      <c r="P200" s="480"/>
      <c r="Q200" s="480"/>
      <c r="R200" s="480"/>
      <c r="S200" s="480"/>
      <c r="T200" s="480"/>
      <c r="U200" s="480"/>
      <c r="V200" s="480"/>
      <c r="W200" s="480"/>
      <c r="X200" s="480"/>
      <c r="Y200" s="480"/>
      <c r="Z200" s="480"/>
    </row>
    <row r="201" spans="1:26" ht="12.75">
      <c r="A201" s="480"/>
      <c r="B201" s="480"/>
      <c r="C201" s="480"/>
      <c r="D201" s="480"/>
      <c r="E201" s="480"/>
      <c r="F201" s="480"/>
      <c r="G201" s="480"/>
      <c r="H201" s="480"/>
      <c r="I201" s="480"/>
      <c r="J201" s="480"/>
      <c r="K201" s="480"/>
      <c r="L201" s="480"/>
      <c r="M201" s="480"/>
      <c r="N201" s="480"/>
      <c r="O201" s="480"/>
      <c r="P201" s="480"/>
      <c r="Q201" s="480"/>
      <c r="R201" s="480"/>
      <c r="S201" s="480"/>
      <c r="T201" s="480"/>
      <c r="U201" s="480"/>
      <c r="V201" s="480"/>
      <c r="W201" s="480"/>
      <c r="X201" s="480"/>
      <c r="Y201" s="480"/>
      <c r="Z201" s="480"/>
    </row>
    <row r="202" spans="1:26" ht="12.75">
      <c r="A202" s="480"/>
      <c r="B202" s="480"/>
      <c r="C202" s="480"/>
      <c r="D202" s="480"/>
      <c r="E202" s="480"/>
      <c r="F202" s="480"/>
      <c r="G202" s="480"/>
      <c r="H202" s="480"/>
      <c r="I202" s="480"/>
      <c r="J202" s="480"/>
      <c r="K202" s="480"/>
      <c r="L202" s="480"/>
      <c r="M202" s="480"/>
      <c r="N202" s="480"/>
      <c r="O202" s="480"/>
      <c r="P202" s="480"/>
      <c r="Q202" s="480"/>
      <c r="R202" s="480"/>
      <c r="S202" s="480"/>
      <c r="T202" s="480"/>
      <c r="U202" s="480"/>
      <c r="V202" s="480"/>
      <c r="W202" s="480"/>
      <c r="X202" s="480"/>
      <c r="Y202" s="480"/>
      <c r="Z202" s="480"/>
    </row>
    <row r="203" spans="1:26" ht="12.75">
      <c r="A203" s="480"/>
      <c r="B203" s="480"/>
      <c r="C203" s="480"/>
      <c r="D203" s="480"/>
      <c r="E203" s="480"/>
      <c r="F203" s="480"/>
      <c r="G203" s="480"/>
      <c r="H203" s="480"/>
      <c r="I203" s="480"/>
      <c r="J203" s="480"/>
      <c r="K203" s="480"/>
      <c r="L203" s="480"/>
      <c r="M203" s="480"/>
      <c r="N203" s="480"/>
      <c r="O203" s="480"/>
      <c r="P203" s="480"/>
      <c r="Q203" s="480"/>
      <c r="R203" s="480"/>
      <c r="S203" s="480"/>
      <c r="T203" s="480"/>
      <c r="U203" s="480"/>
      <c r="V203" s="480"/>
      <c r="W203" s="480"/>
      <c r="X203" s="480"/>
      <c r="Y203" s="480"/>
      <c r="Z203" s="480"/>
    </row>
    <row r="204" spans="1:26" ht="12.75">
      <c r="A204" s="480"/>
      <c r="B204" s="480"/>
      <c r="C204" s="480"/>
      <c r="D204" s="480"/>
      <c r="E204" s="480"/>
      <c r="F204" s="480"/>
      <c r="G204" s="480"/>
      <c r="H204" s="480"/>
      <c r="I204" s="480"/>
      <c r="J204" s="480"/>
      <c r="K204" s="480"/>
      <c r="L204" s="480"/>
      <c r="M204" s="480"/>
      <c r="N204" s="480"/>
      <c r="O204" s="480"/>
      <c r="P204" s="480"/>
      <c r="Q204" s="480"/>
      <c r="R204" s="480"/>
      <c r="S204" s="480"/>
      <c r="T204" s="480"/>
      <c r="U204" s="480"/>
      <c r="V204" s="480"/>
      <c r="W204" s="480"/>
      <c r="X204" s="480"/>
      <c r="Y204" s="480"/>
      <c r="Z204" s="480"/>
    </row>
    <row r="205" spans="1:26" ht="12.75">
      <c r="A205" s="480"/>
      <c r="B205" s="480"/>
      <c r="C205" s="480"/>
      <c r="D205" s="480"/>
      <c r="E205" s="480"/>
      <c r="F205" s="480"/>
      <c r="G205" s="480"/>
      <c r="H205" s="480"/>
      <c r="I205" s="480"/>
      <c r="J205" s="480"/>
      <c r="K205" s="480"/>
      <c r="L205" s="480"/>
      <c r="M205" s="480"/>
      <c r="N205" s="480"/>
      <c r="O205" s="480"/>
      <c r="P205" s="480"/>
      <c r="Q205" s="480"/>
      <c r="R205" s="480"/>
      <c r="S205" s="480"/>
      <c r="T205" s="480"/>
      <c r="U205" s="480"/>
      <c r="V205" s="480"/>
      <c r="W205" s="480"/>
      <c r="X205" s="480"/>
      <c r="Y205" s="480"/>
      <c r="Z205" s="480"/>
    </row>
    <row r="206" spans="1:26" ht="12.75">
      <c r="A206" s="480"/>
      <c r="B206" s="480"/>
      <c r="C206" s="480"/>
      <c r="D206" s="480"/>
      <c r="E206" s="480"/>
      <c r="F206" s="480"/>
      <c r="G206" s="480"/>
      <c r="H206" s="480"/>
      <c r="I206" s="480"/>
      <c r="J206" s="480"/>
      <c r="K206" s="480"/>
      <c r="L206" s="480"/>
      <c r="M206" s="480"/>
      <c r="N206" s="480"/>
      <c r="O206" s="480"/>
      <c r="P206" s="480"/>
      <c r="Q206" s="480"/>
      <c r="R206" s="480"/>
      <c r="S206" s="480"/>
      <c r="T206" s="480"/>
      <c r="U206" s="480"/>
      <c r="V206" s="480"/>
      <c r="W206" s="480"/>
      <c r="X206" s="480"/>
      <c r="Y206" s="480"/>
      <c r="Z206" s="480"/>
    </row>
    <row r="207" spans="1:26" ht="12.75">
      <c r="A207" s="480"/>
      <c r="B207" s="480"/>
      <c r="C207" s="480"/>
      <c r="D207" s="480"/>
      <c r="E207" s="480"/>
      <c r="F207" s="480"/>
      <c r="G207" s="480"/>
      <c r="H207" s="480"/>
      <c r="I207" s="480"/>
      <c r="J207" s="480"/>
      <c r="K207" s="480"/>
      <c r="L207" s="480"/>
      <c r="M207" s="480"/>
      <c r="N207" s="480"/>
      <c r="O207" s="480"/>
      <c r="P207" s="480"/>
      <c r="Q207" s="480"/>
      <c r="R207" s="480"/>
      <c r="S207" s="480"/>
      <c r="T207" s="480"/>
      <c r="U207" s="480"/>
      <c r="V207" s="480"/>
      <c r="W207" s="480"/>
      <c r="X207" s="480"/>
      <c r="Y207" s="480"/>
      <c r="Z207" s="480"/>
    </row>
    <row r="208" spans="1:26" ht="12.75">
      <c r="A208" s="480"/>
      <c r="B208" s="480"/>
      <c r="C208" s="480"/>
      <c r="D208" s="480"/>
      <c r="E208" s="480"/>
      <c r="F208" s="480"/>
      <c r="G208" s="480"/>
      <c r="H208" s="480"/>
      <c r="I208" s="480"/>
      <c r="J208" s="480"/>
      <c r="K208" s="480"/>
      <c r="L208" s="480"/>
      <c r="M208" s="480"/>
      <c r="N208" s="480"/>
      <c r="O208" s="480"/>
      <c r="P208" s="480"/>
      <c r="Q208" s="480"/>
      <c r="R208" s="480"/>
      <c r="S208" s="480"/>
      <c r="T208" s="480"/>
      <c r="U208" s="480"/>
      <c r="V208" s="480"/>
      <c r="W208" s="480"/>
      <c r="X208" s="480"/>
      <c r="Y208" s="480"/>
      <c r="Z208" s="480"/>
    </row>
    <row r="209" spans="1:26" ht="12.75">
      <c r="A209" s="480"/>
      <c r="B209" s="480"/>
      <c r="C209" s="480"/>
      <c r="D209" s="480"/>
      <c r="E209" s="480"/>
      <c r="F209" s="480"/>
      <c r="G209" s="480"/>
      <c r="H209" s="480"/>
      <c r="I209" s="480"/>
      <c r="J209" s="480"/>
      <c r="K209" s="480"/>
      <c r="L209" s="480"/>
      <c r="M209" s="480"/>
      <c r="N209" s="480"/>
      <c r="O209" s="480"/>
      <c r="P209" s="480"/>
      <c r="Q209" s="480"/>
      <c r="R209" s="480"/>
      <c r="S209" s="480"/>
      <c r="T209" s="480"/>
      <c r="U209" s="480"/>
      <c r="V209" s="480"/>
      <c r="W209" s="480"/>
      <c r="X209" s="480"/>
      <c r="Y209" s="480"/>
      <c r="Z209" s="480"/>
    </row>
    <row r="210" spans="1:26" ht="12.75">
      <c r="A210" s="480"/>
      <c r="B210" s="480"/>
      <c r="C210" s="480"/>
      <c r="D210" s="480"/>
      <c r="E210" s="480"/>
      <c r="F210" s="480"/>
      <c r="G210" s="480"/>
      <c r="H210" s="480"/>
      <c r="I210" s="480"/>
      <c r="J210" s="480"/>
      <c r="K210" s="480"/>
      <c r="L210" s="480"/>
      <c r="M210" s="480"/>
      <c r="N210" s="480"/>
      <c r="O210" s="480"/>
      <c r="P210" s="480"/>
      <c r="Q210" s="480"/>
      <c r="R210" s="480"/>
      <c r="S210" s="480"/>
      <c r="T210" s="480"/>
      <c r="U210" s="480"/>
      <c r="V210" s="480"/>
      <c r="W210" s="480"/>
      <c r="X210" s="480"/>
      <c r="Y210" s="480"/>
      <c r="Z210" s="480"/>
    </row>
    <row r="211" spans="1:26" ht="12.75">
      <c r="A211" s="480"/>
      <c r="B211" s="480"/>
      <c r="C211" s="480"/>
      <c r="D211" s="480"/>
      <c r="E211" s="480"/>
      <c r="F211" s="480"/>
      <c r="G211" s="480"/>
      <c r="H211" s="480"/>
      <c r="I211" s="480"/>
      <c r="J211" s="480"/>
      <c r="K211" s="480"/>
      <c r="L211" s="480"/>
      <c r="M211" s="480"/>
      <c r="N211" s="480"/>
      <c r="O211" s="480"/>
      <c r="P211" s="480"/>
      <c r="Q211" s="480"/>
      <c r="R211" s="480"/>
      <c r="S211" s="480"/>
      <c r="T211" s="480"/>
      <c r="U211" s="480"/>
      <c r="V211" s="480"/>
      <c r="W211" s="480"/>
      <c r="X211" s="480"/>
      <c r="Y211" s="480"/>
      <c r="Z211" s="480"/>
    </row>
    <row r="212" spans="1:26" ht="12.75">
      <c r="A212" s="480"/>
      <c r="B212" s="480"/>
      <c r="C212" s="480"/>
      <c r="D212" s="480"/>
      <c r="E212" s="480"/>
      <c r="F212" s="480"/>
      <c r="G212" s="480"/>
      <c r="H212" s="480"/>
      <c r="I212" s="480"/>
      <c r="J212" s="480"/>
      <c r="K212" s="480"/>
      <c r="L212" s="480"/>
      <c r="M212" s="480"/>
      <c r="N212" s="480"/>
      <c r="O212" s="480"/>
      <c r="P212" s="480"/>
      <c r="Q212" s="480"/>
      <c r="R212" s="480"/>
      <c r="S212" s="480"/>
      <c r="T212" s="480"/>
      <c r="U212" s="480"/>
      <c r="V212" s="480"/>
      <c r="W212" s="480"/>
      <c r="X212" s="480"/>
      <c r="Y212" s="480"/>
      <c r="Z212" s="480"/>
    </row>
    <row r="213" spans="1:26" ht="12.75">
      <c r="A213" s="480"/>
      <c r="B213" s="480"/>
      <c r="C213" s="480"/>
      <c r="D213" s="480"/>
      <c r="E213" s="480"/>
      <c r="F213" s="480"/>
      <c r="G213" s="480"/>
      <c r="H213" s="480"/>
      <c r="I213" s="480"/>
      <c r="J213" s="480"/>
      <c r="K213" s="480"/>
      <c r="L213" s="480"/>
      <c r="M213" s="480"/>
      <c r="N213" s="480"/>
      <c r="O213" s="480"/>
      <c r="P213" s="480"/>
      <c r="Q213" s="480"/>
      <c r="R213" s="480"/>
      <c r="S213" s="480"/>
      <c r="T213" s="480"/>
      <c r="U213" s="480"/>
      <c r="V213" s="480"/>
      <c r="W213" s="480"/>
      <c r="X213" s="480"/>
      <c r="Y213" s="480"/>
      <c r="Z213" s="480"/>
    </row>
    <row r="214" spans="1:26" ht="12.75">
      <c r="A214" s="480"/>
      <c r="B214" s="480"/>
      <c r="C214" s="480"/>
      <c r="D214" s="480"/>
      <c r="E214" s="480"/>
      <c r="F214" s="480"/>
      <c r="G214" s="480"/>
      <c r="H214" s="480"/>
      <c r="I214" s="480"/>
      <c r="J214" s="480"/>
      <c r="K214" s="480"/>
      <c r="L214" s="480"/>
      <c r="M214" s="480"/>
      <c r="N214" s="480"/>
      <c r="O214" s="480"/>
      <c r="P214" s="480"/>
      <c r="Q214" s="480"/>
      <c r="R214" s="480"/>
      <c r="S214" s="480"/>
      <c r="T214" s="480"/>
      <c r="U214" s="480"/>
      <c r="V214" s="480"/>
      <c r="W214" s="480"/>
      <c r="X214" s="480"/>
      <c r="Y214" s="480"/>
      <c r="Z214" s="480"/>
    </row>
    <row r="215" spans="1:26" ht="12.75">
      <c r="A215" s="480"/>
      <c r="B215" s="480"/>
      <c r="C215" s="480"/>
      <c r="D215" s="480"/>
      <c r="E215" s="480"/>
      <c r="F215" s="480"/>
      <c r="G215" s="480"/>
      <c r="H215" s="480"/>
      <c r="I215" s="480"/>
      <c r="J215" s="480"/>
      <c r="K215" s="480"/>
      <c r="L215" s="480"/>
      <c r="M215" s="480"/>
      <c r="N215" s="480"/>
      <c r="O215" s="480"/>
      <c r="P215" s="480"/>
      <c r="Q215" s="480"/>
      <c r="R215" s="480"/>
      <c r="S215" s="480"/>
      <c r="T215" s="480"/>
      <c r="U215" s="480"/>
      <c r="V215" s="480"/>
      <c r="W215" s="480"/>
      <c r="X215" s="480"/>
      <c r="Y215" s="480"/>
      <c r="Z215" s="480"/>
    </row>
    <row r="216" spans="1:26" ht="12.75">
      <c r="A216" s="480"/>
      <c r="B216" s="480"/>
      <c r="C216" s="480"/>
      <c r="D216" s="480"/>
      <c r="E216" s="480"/>
      <c r="F216" s="480"/>
      <c r="G216" s="480"/>
      <c r="H216" s="480"/>
      <c r="I216" s="480"/>
      <c r="J216" s="480"/>
      <c r="K216" s="480"/>
      <c r="L216" s="480"/>
      <c r="M216" s="480"/>
      <c r="N216" s="480"/>
      <c r="O216" s="480"/>
      <c r="P216" s="480"/>
      <c r="Q216" s="480"/>
      <c r="R216" s="480"/>
      <c r="S216" s="480"/>
      <c r="T216" s="480"/>
      <c r="U216" s="480"/>
      <c r="V216" s="480"/>
      <c r="W216" s="480"/>
      <c r="X216" s="480"/>
      <c r="Y216" s="480"/>
      <c r="Z216" s="480"/>
    </row>
    <row r="217" spans="1:26" ht="12.75">
      <c r="A217" s="480"/>
      <c r="B217" s="480"/>
      <c r="C217" s="480"/>
      <c r="D217" s="480"/>
      <c r="E217" s="480"/>
      <c r="F217" s="480"/>
      <c r="G217" s="480"/>
      <c r="H217" s="480"/>
      <c r="I217" s="480"/>
      <c r="J217" s="480"/>
      <c r="K217" s="480"/>
      <c r="L217" s="480"/>
      <c r="M217" s="480"/>
      <c r="N217" s="480"/>
      <c r="O217" s="480"/>
      <c r="P217" s="480"/>
      <c r="Q217" s="480"/>
      <c r="R217" s="480"/>
      <c r="S217" s="480"/>
      <c r="T217" s="480"/>
      <c r="U217" s="480"/>
      <c r="V217" s="480"/>
      <c r="W217" s="480"/>
      <c r="X217" s="480"/>
      <c r="Y217" s="480"/>
      <c r="Z217" s="480"/>
    </row>
    <row r="218" spans="1:26" ht="12.75">
      <c r="A218" s="480"/>
      <c r="B218" s="480"/>
      <c r="C218" s="480"/>
      <c r="D218" s="480"/>
      <c r="E218" s="480"/>
      <c r="F218" s="480"/>
      <c r="G218" s="480"/>
      <c r="H218" s="480"/>
      <c r="I218" s="480"/>
      <c r="J218" s="480"/>
      <c r="K218" s="480"/>
      <c r="L218" s="480"/>
      <c r="M218" s="480"/>
      <c r="N218" s="480"/>
      <c r="O218" s="480"/>
      <c r="P218" s="480"/>
      <c r="Q218" s="480"/>
      <c r="R218" s="480"/>
      <c r="S218" s="480"/>
      <c r="T218" s="480"/>
      <c r="U218" s="480"/>
      <c r="V218" s="480"/>
      <c r="W218" s="480"/>
      <c r="X218" s="480"/>
      <c r="Y218" s="480"/>
      <c r="Z218" s="480"/>
    </row>
    <row r="219" spans="1:26" ht="12.75">
      <c r="A219" s="480"/>
      <c r="B219" s="480"/>
      <c r="C219" s="480"/>
      <c r="D219" s="480"/>
      <c r="E219" s="480"/>
      <c r="F219" s="480"/>
      <c r="G219" s="480"/>
      <c r="H219" s="480"/>
      <c r="I219" s="480"/>
      <c r="J219" s="480"/>
      <c r="K219" s="480"/>
      <c r="L219" s="480"/>
      <c r="M219" s="480"/>
      <c r="N219" s="480"/>
      <c r="O219" s="480"/>
      <c r="P219" s="480"/>
      <c r="Q219" s="480"/>
      <c r="R219" s="480"/>
      <c r="S219" s="480"/>
      <c r="T219" s="480"/>
      <c r="U219" s="480"/>
      <c r="V219" s="480"/>
      <c r="W219" s="480"/>
      <c r="X219" s="480"/>
      <c r="Y219" s="480"/>
      <c r="Z219" s="480"/>
    </row>
    <row r="220" spans="1:26" ht="12.75">
      <c r="A220" s="480"/>
      <c r="B220" s="480"/>
      <c r="C220" s="480"/>
      <c r="D220" s="480"/>
      <c r="E220" s="480"/>
      <c r="F220" s="480"/>
      <c r="G220" s="480"/>
      <c r="H220" s="480"/>
      <c r="I220" s="480"/>
      <c r="J220" s="480"/>
      <c r="K220" s="480"/>
      <c r="L220" s="480"/>
      <c r="M220" s="480"/>
      <c r="N220" s="480"/>
      <c r="O220" s="480"/>
      <c r="P220" s="480"/>
      <c r="Q220" s="480"/>
      <c r="R220" s="480"/>
      <c r="S220" s="480"/>
      <c r="T220" s="480"/>
      <c r="U220" s="480"/>
      <c r="V220" s="480"/>
      <c r="W220" s="480"/>
      <c r="X220" s="480"/>
      <c r="Y220" s="480"/>
      <c r="Z220" s="480"/>
    </row>
    <row r="221" spans="1:26" ht="12.75">
      <c r="A221" s="480"/>
      <c r="B221" s="480"/>
      <c r="C221" s="480"/>
      <c r="D221" s="480"/>
      <c r="E221" s="480"/>
      <c r="F221" s="480"/>
      <c r="G221" s="480"/>
      <c r="H221" s="480"/>
      <c r="I221" s="480"/>
      <c r="J221" s="480"/>
      <c r="K221" s="480"/>
      <c r="L221" s="480"/>
      <c r="M221" s="480"/>
      <c r="N221" s="480"/>
      <c r="O221" s="480"/>
      <c r="P221" s="480"/>
      <c r="Q221" s="480"/>
      <c r="R221" s="480"/>
      <c r="S221" s="480"/>
      <c r="T221" s="480"/>
      <c r="U221" s="480"/>
      <c r="V221" s="480"/>
      <c r="W221" s="480"/>
      <c r="X221" s="480"/>
      <c r="Y221" s="480"/>
      <c r="Z221" s="480"/>
    </row>
    <row r="222" spans="1:26" ht="12.75">
      <c r="A222" s="480"/>
      <c r="B222" s="480"/>
      <c r="C222" s="480"/>
      <c r="D222" s="480"/>
      <c r="E222" s="480"/>
      <c r="F222" s="480"/>
      <c r="G222" s="480"/>
      <c r="H222" s="480"/>
      <c r="I222" s="480"/>
      <c r="J222" s="480"/>
      <c r="K222" s="480"/>
      <c r="L222" s="480"/>
      <c r="M222" s="480"/>
      <c r="N222" s="480"/>
      <c r="O222" s="480"/>
      <c r="P222" s="480"/>
      <c r="Q222" s="480"/>
      <c r="R222" s="480"/>
      <c r="S222" s="480"/>
      <c r="T222" s="480"/>
      <c r="U222" s="480"/>
      <c r="V222" s="480"/>
      <c r="W222" s="480"/>
      <c r="X222" s="480"/>
      <c r="Y222" s="480"/>
      <c r="Z222" s="480"/>
    </row>
    <row r="223" spans="1:26" ht="12.75">
      <c r="A223" s="480"/>
      <c r="B223" s="480"/>
      <c r="C223" s="480"/>
      <c r="D223" s="480"/>
      <c r="E223" s="480"/>
      <c r="F223" s="480"/>
      <c r="G223" s="480"/>
      <c r="H223" s="480"/>
      <c r="I223" s="480"/>
      <c r="J223" s="480"/>
      <c r="K223" s="480"/>
      <c r="L223" s="480"/>
      <c r="M223" s="480"/>
      <c r="N223" s="480"/>
      <c r="O223" s="480"/>
      <c r="P223" s="480"/>
      <c r="Q223" s="480"/>
      <c r="R223" s="480"/>
      <c r="S223" s="480"/>
      <c r="T223" s="480"/>
      <c r="U223" s="480"/>
      <c r="V223" s="480"/>
      <c r="W223" s="480"/>
      <c r="X223" s="480"/>
      <c r="Y223" s="480"/>
      <c r="Z223" s="480"/>
    </row>
    <row r="224" spans="1:26" ht="12.75">
      <c r="A224" s="480"/>
      <c r="B224" s="480"/>
      <c r="C224" s="480"/>
      <c r="D224" s="480"/>
      <c r="E224" s="480"/>
      <c r="F224" s="480"/>
      <c r="G224" s="480"/>
      <c r="H224" s="480"/>
      <c r="I224" s="480"/>
      <c r="J224" s="480"/>
      <c r="K224" s="480"/>
      <c r="L224" s="480"/>
      <c r="M224" s="480"/>
      <c r="N224" s="480"/>
      <c r="O224" s="480"/>
      <c r="P224" s="480"/>
      <c r="Q224" s="480"/>
      <c r="R224" s="480"/>
      <c r="S224" s="480"/>
      <c r="T224" s="480"/>
      <c r="U224" s="480"/>
      <c r="V224" s="480"/>
      <c r="W224" s="480"/>
      <c r="X224" s="480"/>
      <c r="Y224" s="480"/>
      <c r="Z224" s="480"/>
    </row>
    <row r="225" spans="1:26" ht="12.75">
      <c r="A225" s="480"/>
      <c r="B225" s="480"/>
      <c r="C225" s="480"/>
      <c r="D225" s="480"/>
      <c r="E225" s="480"/>
      <c r="F225" s="480"/>
      <c r="G225" s="480"/>
      <c r="H225" s="480"/>
      <c r="I225" s="480"/>
      <c r="J225" s="480"/>
      <c r="K225" s="480"/>
      <c r="L225" s="480"/>
      <c r="M225" s="480"/>
      <c r="N225" s="480"/>
      <c r="O225" s="480"/>
      <c r="P225" s="480"/>
      <c r="Q225" s="480"/>
      <c r="R225" s="480"/>
      <c r="S225" s="480"/>
      <c r="T225" s="480"/>
      <c r="U225" s="480"/>
      <c r="V225" s="480"/>
      <c r="W225" s="480"/>
      <c r="X225" s="480"/>
      <c r="Y225" s="480"/>
      <c r="Z225" s="480"/>
    </row>
    <row r="226" spans="1:26" ht="12.75">
      <c r="A226" s="480"/>
      <c r="B226" s="480"/>
      <c r="C226" s="480"/>
      <c r="D226" s="480"/>
      <c r="E226" s="480"/>
      <c r="F226" s="480"/>
      <c r="G226" s="480"/>
      <c r="H226" s="480"/>
      <c r="I226" s="480"/>
      <c r="J226" s="480"/>
      <c r="K226" s="480"/>
      <c r="L226" s="480"/>
      <c r="M226" s="480"/>
      <c r="N226" s="480"/>
      <c r="O226" s="480"/>
      <c r="P226" s="480"/>
      <c r="Q226" s="480"/>
      <c r="R226" s="480"/>
      <c r="S226" s="480"/>
      <c r="T226" s="480"/>
      <c r="U226" s="480"/>
      <c r="V226" s="480"/>
      <c r="W226" s="480"/>
      <c r="X226" s="480"/>
      <c r="Y226" s="480"/>
      <c r="Z226" s="480"/>
    </row>
    <row r="227" spans="1:26" ht="12.75">
      <c r="A227" s="480"/>
      <c r="B227" s="480"/>
      <c r="C227" s="480"/>
      <c r="D227" s="480"/>
      <c r="E227" s="480"/>
      <c r="F227" s="480"/>
      <c r="G227" s="480"/>
      <c r="H227" s="480"/>
      <c r="I227" s="480"/>
      <c r="J227" s="480"/>
      <c r="K227" s="480"/>
      <c r="L227" s="480"/>
      <c r="M227" s="480"/>
      <c r="N227" s="480"/>
      <c r="O227" s="480"/>
      <c r="P227" s="480"/>
      <c r="Q227" s="480"/>
      <c r="R227" s="480"/>
      <c r="S227" s="480"/>
      <c r="T227" s="480"/>
      <c r="U227" s="480"/>
      <c r="V227" s="480"/>
      <c r="W227" s="480"/>
      <c r="X227" s="480"/>
      <c r="Y227" s="480"/>
      <c r="Z227" s="480"/>
    </row>
    <row r="228" spans="1:26" ht="12.75">
      <c r="A228" s="480"/>
      <c r="B228" s="480"/>
      <c r="C228" s="480"/>
      <c r="D228" s="480"/>
      <c r="E228" s="480"/>
      <c r="F228" s="480"/>
      <c r="G228" s="480"/>
      <c r="H228" s="480"/>
      <c r="I228" s="480"/>
      <c r="J228" s="480"/>
      <c r="K228" s="480"/>
      <c r="L228" s="480"/>
      <c r="M228" s="480"/>
      <c r="N228" s="480"/>
      <c r="O228" s="480"/>
      <c r="P228" s="480"/>
      <c r="Q228" s="480"/>
      <c r="R228" s="480"/>
      <c r="S228" s="480"/>
      <c r="T228" s="480"/>
      <c r="U228" s="480"/>
      <c r="V228" s="480"/>
      <c r="W228" s="480"/>
      <c r="X228" s="480"/>
      <c r="Y228" s="480"/>
      <c r="Z228" s="480"/>
    </row>
    <row r="229" spans="1:26" ht="12.75">
      <c r="A229" s="480"/>
      <c r="B229" s="480"/>
      <c r="C229" s="480"/>
      <c r="D229" s="480"/>
      <c r="E229" s="480"/>
      <c r="F229" s="480"/>
      <c r="G229" s="480"/>
      <c r="H229" s="480"/>
      <c r="I229" s="480"/>
      <c r="J229" s="480"/>
      <c r="K229" s="480"/>
      <c r="L229" s="480"/>
      <c r="M229" s="480"/>
      <c r="N229" s="480"/>
      <c r="O229" s="480"/>
      <c r="P229" s="480"/>
      <c r="Q229" s="480"/>
      <c r="R229" s="480"/>
      <c r="S229" s="480"/>
      <c r="T229" s="480"/>
      <c r="U229" s="480"/>
      <c r="V229" s="480"/>
      <c r="W229" s="480"/>
      <c r="X229" s="480"/>
      <c r="Y229" s="480"/>
      <c r="Z229" s="480"/>
    </row>
    <row r="230" spans="1:26" ht="12.75">
      <c r="A230" s="480"/>
      <c r="B230" s="480"/>
      <c r="C230" s="480"/>
      <c r="D230" s="480"/>
      <c r="E230" s="480"/>
      <c r="F230" s="480"/>
      <c r="G230" s="480"/>
      <c r="H230" s="480"/>
      <c r="I230" s="480"/>
      <c r="J230" s="480"/>
      <c r="K230" s="480"/>
      <c r="L230" s="480"/>
      <c r="M230" s="480"/>
      <c r="N230" s="480"/>
      <c r="O230" s="480"/>
      <c r="P230" s="480"/>
      <c r="Q230" s="480"/>
      <c r="R230" s="480"/>
      <c r="S230" s="480"/>
      <c r="T230" s="480"/>
      <c r="U230" s="480"/>
      <c r="V230" s="480"/>
      <c r="W230" s="480"/>
      <c r="X230" s="480"/>
      <c r="Y230" s="480"/>
      <c r="Z230" s="480"/>
    </row>
    <row r="231" spans="1:26" ht="12.75">
      <c r="A231" s="480"/>
      <c r="B231" s="480"/>
      <c r="C231" s="480"/>
      <c r="D231" s="480"/>
      <c r="E231" s="480"/>
      <c r="F231" s="480"/>
      <c r="G231" s="480"/>
      <c r="H231" s="480"/>
      <c r="I231" s="480"/>
      <c r="J231" s="480"/>
      <c r="K231" s="480"/>
      <c r="L231" s="480"/>
      <c r="M231" s="480"/>
      <c r="N231" s="480"/>
      <c r="O231" s="480"/>
      <c r="P231" s="480"/>
      <c r="Q231" s="480"/>
      <c r="R231" s="480"/>
      <c r="S231" s="480"/>
      <c r="T231" s="480"/>
      <c r="U231" s="480"/>
      <c r="V231" s="480"/>
      <c r="W231" s="480"/>
      <c r="X231" s="480"/>
      <c r="Y231" s="480"/>
      <c r="Z231" s="480"/>
    </row>
    <row r="232" spans="1:26" ht="12.75">
      <c r="A232" s="480"/>
      <c r="B232" s="480"/>
      <c r="C232" s="480"/>
      <c r="D232" s="480"/>
      <c r="E232" s="480"/>
      <c r="F232" s="480"/>
      <c r="G232" s="480"/>
      <c r="H232" s="480"/>
      <c r="I232" s="480"/>
      <c r="J232" s="480"/>
      <c r="K232" s="480"/>
      <c r="L232" s="480"/>
      <c r="M232" s="480"/>
      <c r="N232" s="480"/>
      <c r="O232" s="480"/>
      <c r="P232" s="480"/>
      <c r="Q232" s="480"/>
      <c r="R232" s="480"/>
      <c r="S232" s="480"/>
      <c r="T232" s="480"/>
      <c r="U232" s="480"/>
      <c r="V232" s="480"/>
      <c r="W232" s="480"/>
      <c r="X232" s="480"/>
      <c r="Y232" s="480"/>
      <c r="Z232" s="480"/>
    </row>
    <row r="233" spans="1:26" ht="12.75">
      <c r="A233" s="480"/>
      <c r="B233" s="480"/>
      <c r="C233" s="480"/>
      <c r="D233" s="480"/>
      <c r="E233" s="480"/>
      <c r="F233" s="480"/>
      <c r="G233" s="480"/>
      <c r="H233" s="480"/>
      <c r="I233" s="480"/>
      <c r="J233" s="480"/>
      <c r="K233" s="480"/>
      <c r="L233" s="480"/>
      <c r="M233" s="480"/>
      <c r="N233" s="480"/>
      <c r="O233" s="480"/>
      <c r="P233" s="480"/>
      <c r="Q233" s="480"/>
      <c r="R233" s="480"/>
      <c r="S233" s="480"/>
      <c r="T233" s="480"/>
      <c r="U233" s="480"/>
      <c r="V233" s="480"/>
      <c r="W233" s="480"/>
      <c r="X233" s="480"/>
      <c r="Y233" s="480"/>
      <c r="Z233" s="480"/>
    </row>
    <row r="234" spans="1:26" ht="12.75">
      <c r="A234" s="480"/>
      <c r="B234" s="480"/>
      <c r="C234" s="480"/>
      <c r="D234" s="480"/>
      <c r="E234" s="480"/>
      <c r="F234" s="480"/>
      <c r="G234" s="480"/>
      <c r="H234" s="480"/>
      <c r="I234" s="480"/>
      <c r="J234" s="480"/>
      <c r="K234" s="480"/>
      <c r="L234" s="480"/>
      <c r="M234" s="480"/>
      <c r="N234" s="480"/>
      <c r="O234" s="480"/>
      <c r="P234" s="480"/>
      <c r="Q234" s="480"/>
      <c r="R234" s="480"/>
      <c r="S234" s="480"/>
      <c r="T234" s="480"/>
      <c r="U234" s="480"/>
      <c r="V234" s="480"/>
      <c r="W234" s="480"/>
      <c r="X234" s="480"/>
      <c r="Y234" s="480"/>
      <c r="Z234" s="480"/>
    </row>
    <row r="235" spans="1:26" ht="12.75">
      <c r="A235" s="480"/>
      <c r="B235" s="480"/>
      <c r="C235" s="480"/>
      <c r="D235" s="480"/>
      <c r="E235" s="480"/>
      <c r="F235" s="480"/>
      <c r="G235" s="480"/>
      <c r="H235" s="480"/>
      <c r="I235" s="480"/>
      <c r="J235" s="480"/>
      <c r="K235" s="480"/>
      <c r="L235" s="480"/>
      <c r="M235" s="480"/>
      <c r="N235" s="480"/>
      <c r="O235" s="480"/>
      <c r="P235" s="480"/>
      <c r="Q235" s="480"/>
      <c r="R235" s="480"/>
      <c r="S235" s="480"/>
      <c r="T235" s="480"/>
      <c r="U235" s="480"/>
      <c r="V235" s="480"/>
      <c r="W235" s="480"/>
      <c r="X235" s="480"/>
      <c r="Y235" s="480"/>
      <c r="Z235" s="480"/>
    </row>
    <row r="236" spans="1:26" ht="12.75">
      <c r="A236" s="480"/>
      <c r="B236" s="480"/>
      <c r="C236" s="480"/>
      <c r="D236" s="480"/>
      <c r="E236" s="480"/>
      <c r="F236" s="480"/>
      <c r="G236" s="480"/>
      <c r="H236" s="480"/>
      <c r="I236" s="480"/>
      <c r="J236" s="480"/>
      <c r="K236" s="480"/>
      <c r="L236" s="480"/>
      <c r="M236" s="480"/>
      <c r="N236" s="480"/>
      <c r="O236" s="480"/>
      <c r="P236" s="480"/>
      <c r="Q236" s="480"/>
      <c r="R236" s="480"/>
      <c r="S236" s="480"/>
      <c r="T236" s="480"/>
      <c r="U236" s="480"/>
      <c r="V236" s="480"/>
      <c r="W236" s="480"/>
      <c r="X236" s="480"/>
      <c r="Y236" s="480"/>
      <c r="Z236" s="480"/>
    </row>
    <row r="237" spans="1:26" ht="12.75">
      <c r="A237" s="480"/>
      <c r="B237" s="480"/>
      <c r="C237" s="480"/>
      <c r="D237" s="480"/>
      <c r="E237" s="480"/>
      <c r="F237" s="480"/>
      <c r="G237" s="480"/>
      <c r="H237" s="480"/>
      <c r="I237" s="480"/>
      <c r="J237" s="480"/>
      <c r="K237" s="480"/>
      <c r="L237" s="480"/>
      <c r="M237" s="480"/>
      <c r="N237" s="480"/>
      <c r="O237" s="480"/>
      <c r="P237" s="480"/>
      <c r="Q237" s="480"/>
      <c r="R237" s="480"/>
      <c r="S237" s="480"/>
      <c r="T237" s="480"/>
      <c r="U237" s="480"/>
      <c r="V237" s="480"/>
      <c r="W237" s="480"/>
      <c r="X237" s="480"/>
      <c r="Y237" s="480"/>
      <c r="Z237" s="480"/>
    </row>
    <row r="238" spans="1:26" ht="12.75">
      <c r="A238" s="480"/>
      <c r="B238" s="480"/>
      <c r="C238" s="480"/>
      <c r="D238" s="480"/>
      <c r="E238" s="480"/>
      <c r="F238" s="480"/>
      <c r="G238" s="480"/>
      <c r="H238" s="480"/>
      <c r="I238" s="480"/>
      <c r="J238" s="480"/>
      <c r="K238" s="480"/>
      <c r="L238" s="480"/>
      <c r="M238" s="480"/>
      <c r="N238" s="480"/>
      <c r="O238" s="480"/>
      <c r="P238" s="480"/>
      <c r="Q238" s="480"/>
      <c r="R238" s="480"/>
      <c r="S238" s="480"/>
      <c r="T238" s="480"/>
      <c r="U238" s="480"/>
      <c r="V238" s="480"/>
      <c r="W238" s="480"/>
      <c r="X238" s="480"/>
      <c r="Y238" s="480"/>
      <c r="Z238" s="480"/>
    </row>
    <row r="239" spans="1:26" ht="12.75">
      <c r="A239" s="480"/>
      <c r="B239" s="480"/>
      <c r="C239" s="480"/>
      <c r="D239" s="480"/>
      <c r="E239" s="480"/>
      <c r="F239" s="480"/>
      <c r="G239" s="480"/>
      <c r="H239" s="480"/>
      <c r="I239" s="480"/>
      <c r="J239" s="480"/>
      <c r="K239" s="480"/>
      <c r="L239" s="480"/>
      <c r="M239" s="480"/>
      <c r="N239" s="480"/>
      <c r="O239" s="480"/>
      <c r="P239" s="480"/>
      <c r="Q239" s="480"/>
      <c r="R239" s="480"/>
      <c r="S239" s="480"/>
      <c r="T239" s="480"/>
      <c r="U239" s="480"/>
      <c r="V239" s="480"/>
      <c r="W239" s="480"/>
      <c r="X239" s="480"/>
      <c r="Y239" s="480"/>
      <c r="Z239" s="480"/>
    </row>
    <row r="240" spans="1:26" ht="12.75">
      <c r="A240" s="480"/>
      <c r="B240" s="480"/>
      <c r="C240" s="480"/>
      <c r="D240" s="480"/>
      <c r="E240" s="480"/>
      <c r="F240" s="480"/>
      <c r="G240" s="480"/>
      <c r="H240" s="480"/>
      <c r="I240" s="480"/>
      <c r="J240" s="480"/>
      <c r="K240" s="480"/>
      <c r="L240" s="480"/>
      <c r="M240" s="480"/>
      <c r="N240" s="480"/>
      <c r="O240" s="480"/>
      <c r="P240" s="480"/>
      <c r="Q240" s="480"/>
      <c r="R240" s="480"/>
      <c r="S240" s="480"/>
      <c r="T240" s="480"/>
      <c r="U240" s="480"/>
      <c r="V240" s="480"/>
      <c r="W240" s="480"/>
      <c r="X240" s="480"/>
      <c r="Y240" s="480"/>
      <c r="Z240" s="480"/>
    </row>
    <row r="241" spans="1:26" ht="12.75">
      <c r="A241" s="480"/>
      <c r="B241" s="480"/>
      <c r="C241" s="480"/>
      <c r="D241" s="480"/>
      <c r="E241" s="480"/>
      <c r="F241" s="480"/>
      <c r="G241" s="480"/>
      <c r="H241" s="480"/>
      <c r="I241" s="480"/>
      <c r="J241" s="480"/>
      <c r="K241" s="480"/>
      <c r="L241" s="480"/>
      <c r="M241" s="480"/>
      <c r="N241" s="480"/>
      <c r="O241" s="480"/>
      <c r="P241" s="480"/>
      <c r="Q241" s="480"/>
      <c r="R241" s="480"/>
      <c r="S241" s="480"/>
      <c r="T241" s="480"/>
      <c r="U241" s="480"/>
      <c r="V241" s="480"/>
      <c r="W241" s="480"/>
      <c r="X241" s="480"/>
      <c r="Y241" s="480"/>
      <c r="Z241" s="480"/>
    </row>
    <row r="242" spans="1:26" ht="12.75">
      <c r="A242" s="480"/>
      <c r="B242" s="480"/>
      <c r="C242" s="480"/>
      <c r="D242" s="480"/>
      <c r="E242" s="480"/>
      <c r="F242" s="480"/>
      <c r="G242" s="480"/>
      <c r="H242" s="480"/>
      <c r="I242" s="480"/>
      <c r="J242" s="480"/>
      <c r="K242" s="480"/>
      <c r="L242" s="480"/>
      <c r="M242" s="480"/>
      <c r="N242" s="480"/>
      <c r="O242" s="480"/>
      <c r="P242" s="480"/>
      <c r="Q242" s="480"/>
      <c r="R242" s="480"/>
      <c r="S242" s="480"/>
      <c r="T242" s="480"/>
      <c r="U242" s="480"/>
      <c r="V242" s="480"/>
      <c r="W242" s="480"/>
      <c r="X242" s="480"/>
      <c r="Y242" s="480"/>
      <c r="Z242" s="480"/>
    </row>
    <row r="243" spans="1:26" ht="12.75">
      <c r="A243" s="480"/>
      <c r="B243" s="480"/>
      <c r="C243" s="480"/>
      <c r="D243" s="480"/>
      <c r="E243" s="480"/>
      <c r="F243" s="480"/>
      <c r="G243" s="480"/>
      <c r="H243" s="480"/>
      <c r="I243" s="480"/>
      <c r="J243" s="480"/>
      <c r="K243" s="480"/>
      <c r="L243" s="480"/>
      <c r="M243" s="480"/>
      <c r="N243" s="480"/>
      <c r="O243" s="480"/>
      <c r="P243" s="480"/>
      <c r="Q243" s="480"/>
      <c r="R243" s="480"/>
      <c r="S243" s="480"/>
      <c r="T243" s="480"/>
      <c r="U243" s="480"/>
      <c r="V243" s="480"/>
      <c r="W243" s="480"/>
      <c r="X243" s="480"/>
      <c r="Y243" s="480"/>
      <c r="Z243" s="480"/>
    </row>
    <row r="244" spans="1:26" ht="12.75">
      <c r="A244" s="480"/>
      <c r="B244" s="480"/>
      <c r="C244" s="480"/>
      <c r="D244" s="480"/>
      <c r="E244" s="480"/>
      <c r="F244" s="480"/>
      <c r="G244" s="480"/>
      <c r="H244" s="480"/>
      <c r="I244" s="480"/>
      <c r="J244" s="480"/>
      <c r="K244" s="480"/>
      <c r="L244" s="480"/>
      <c r="M244" s="480"/>
      <c r="N244" s="480"/>
      <c r="O244" s="480"/>
      <c r="P244" s="480"/>
      <c r="Q244" s="480"/>
      <c r="R244" s="480"/>
      <c r="S244" s="480"/>
      <c r="T244" s="480"/>
      <c r="U244" s="480"/>
      <c r="V244" s="480"/>
      <c r="W244" s="480"/>
      <c r="X244" s="480"/>
      <c r="Y244" s="480"/>
      <c r="Z244" s="480"/>
    </row>
    <row r="245" spans="1:26" ht="12.75">
      <c r="A245" s="480"/>
      <c r="B245" s="480"/>
      <c r="C245" s="480"/>
      <c r="D245" s="480"/>
      <c r="E245" s="480"/>
      <c r="F245" s="480"/>
      <c r="G245" s="480"/>
      <c r="H245" s="480"/>
      <c r="I245" s="480"/>
      <c r="J245" s="480"/>
      <c r="K245" s="480"/>
      <c r="L245" s="480"/>
      <c r="M245" s="480"/>
      <c r="N245" s="480"/>
      <c r="O245" s="480"/>
      <c r="P245" s="480"/>
      <c r="Q245" s="480"/>
      <c r="R245" s="480"/>
      <c r="S245" s="480"/>
      <c r="T245" s="480"/>
      <c r="U245" s="480"/>
      <c r="V245" s="480"/>
      <c r="W245" s="480"/>
      <c r="X245" s="480"/>
      <c r="Y245" s="480"/>
      <c r="Z245" s="480"/>
    </row>
    <row r="246" spans="1:26" ht="12.75">
      <c r="A246" s="480"/>
      <c r="B246" s="480"/>
      <c r="C246" s="480"/>
      <c r="D246" s="480"/>
      <c r="E246" s="480"/>
      <c r="F246" s="480"/>
      <c r="G246" s="480"/>
      <c r="H246" s="480"/>
      <c r="I246" s="480"/>
      <c r="J246" s="480"/>
      <c r="K246" s="480"/>
      <c r="L246" s="480"/>
      <c r="M246" s="480"/>
      <c r="N246" s="480"/>
      <c r="O246" s="480"/>
      <c r="P246" s="480"/>
      <c r="Q246" s="480"/>
      <c r="R246" s="480"/>
      <c r="S246" s="480"/>
      <c r="T246" s="480"/>
      <c r="U246" s="480"/>
      <c r="V246" s="480"/>
      <c r="W246" s="480"/>
      <c r="X246" s="480"/>
      <c r="Y246" s="480"/>
      <c r="Z246" s="480"/>
    </row>
    <row r="247" spans="1:26" ht="12.75">
      <c r="A247" s="480"/>
      <c r="B247" s="480"/>
      <c r="C247" s="480"/>
      <c r="D247" s="480"/>
      <c r="E247" s="480"/>
      <c r="F247" s="480"/>
      <c r="G247" s="480"/>
      <c r="H247" s="480"/>
      <c r="I247" s="480"/>
      <c r="J247" s="480"/>
      <c r="K247" s="480"/>
      <c r="L247" s="480"/>
      <c r="M247" s="480"/>
      <c r="N247" s="480"/>
      <c r="O247" s="480"/>
      <c r="P247" s="480"/>
      <c r="Q247" s="480"/>
      <c r="R247" s="480"/>
      <c r="S247" s="480"/>
      <c r="T247" s="480"/>
      <c r="U247" s="480"/>
      <c r="V247" s="480"/>
      <c r="W247" s="480"/>
      <c r="X247" s="480"/>
      <c r="Y247" s="480"/>
      <c r="Z247" s="480"/>
    </row>
    <row r="248" spans="1:26" ht="12.75">
      <c r="A248" s="480"/>
      <c r="B248" s="480"/>
      <c r="C248" s="480"/>
      <c r="D248" s="480"/>
      <c r="E248" s="480"/>
      <c r="F248" s="480"/>
      <c r="G248" s="480"/>
      <c r="H248" s="480"/>
      <c r="I248" s="480"/>
      <c r="J248" s="480"/>
      <c r="K248" s="480"/>
      <c r="L248" s="480"/>
      <c r="M248" s="480"/>
      <c r="N248" s="480"/>
      <c r="O248" s="480"/>
      <c r="P248" s="480"/>
      <c r="Q248" s="480"/>
      <c r="R248" s="480"/>
      <c r="S248" s="480"/>
      <c r="T248" s="480"/>
      <c r="U248" s="480"/>
      <c r="V248" s="480"/>
      <c r="W248" s="480"/>
      <c r="X248" s="480"/>
      <c r="Y248" s="480"/>
      <c r="Z248" s="480"/>
    </row>
    <row r="249" spans="1:26" ht="12.75">
      <c r="A249" s="480"/>
      <c r="B249" s="480"/>
      <c r="C249" s="480"/>
      <c r="D249" s="480"/>
      <c r="E249" s="480"/>
      <c r="F249" s="480"/>
      <c r="G249" s="480"/>
      <c r="H249" s="480"/>
      <c r="I249" s="480"/>
      <c r="J249" s="480"/>
      <c r="K249" s="480"/>
      <c r="L249" s="480"/>
      <c r="M249" s="480"/>
      <c r="N249" s="480"/>
      <c r="O249" s="480"/>
      <c r="P249" s="480"/>
      <c r="Q249" s="480"/>
      <c r="R249" s="480"/>
      <c r="S249" s="480"/>
      <c r="T249" s="480"/>
      <c r="U249" s="480"/>
      <c r="V249" s="480"/>
      <c r="W249" s="480"/>
      <c r="X249" s="480"/>
      <c r="Y249" s="480"/>
      <c r="Z249" s="480"/>
    </row>
    <row r="250" spans="1:26" ht="12.75">
      <c r="A250" s="480"/>
      <c r="B250" s="480"/>
      <c r="C250" s="480"/>
      <c r="D250" s="480"/>
      <c r="E250" s="480"/>
      <c r="F250" s="480"/>
      <c r="G250" s="480"/>
      <c r="H250" s="480"/>
      <c r="I250" s="480"/>
      <c r="J250" s="480"/>
      <c r="K250" s="480"/>
      <c r="L250" s="480"/>
      <c r="M250" s="480"/>
      <c r="N250" s="480"/>
      <c r="O250" s="480"/>
      <c r="P250" s="480"/>
      <c r="Q250" s="480"/>
      <c r="R250" s="480"/>
      <c r="S250" s="480"/>
      <c r="T250" s="480"/>
      <c r="U250" s="480"/>
      <c r="V250" s="480"/>
      <c r="W250" s="480"/>
      <c r="X250" s="480"/>
      <c r="Y250" s="480"/>
      <c r="Z250" s="480"/>
    </row>
    <row r="251" spans="1:26" ht="12.75">
      <c r="A251" s="480"/>
      <c r="B251" s="480"/>
      <c r="C251" s="480"/>
      <c r="D251" s="480"/>
      <c r="E251" s="480"/>
      <c r="F251" s="480"/>
      <c r="G251" s="480"/>
      <c r="H251" s="480"/>
      <c r="I251" s="480"/>
      <c r="J251" s="480"/>
      <c r="K251" s="480"/>
      <c r="L251" s="480"/>
      <c r="M251" s="480"/>
      <c r="N251" s="480"/>
      <c r="O251" s="480"/>
      <c r="P251" s="480"/>
      <c r="Q251" s="480"/>
      <c r="R251" s="480"/>
      <c r="S251" s="480"/>
      <c r="T251" s="480"/>
      <c r="U251" s="480"/>
      <c r="V251" s="480"/>
      <c r="W251" s="480"/>
      <c r="X251" s="480"/>
      <c r="Y251" s="480"/>
      <c r="Z251" s="480"/>
    </row>
    <row r="252" spans="1:26" ht="12.75">
      <c r="A252" s="480"/>
      <c r="B252" s="480"/>
      <c r="C252" s="480"/>
      <c r="D252" s="480"/>
      <c r="E252" s="480"/>
      <c r="F252" s="480"/>
      <c r="G252" s="480"/>
      <c r="H252" s="480"/>
      <c r="I252" s="480"/>
      <c r="J252" s="480"/>
      <c r="K252" s="480"/>
      <c r="L252" s="480"/>
      <c r="M252" s="480"/>
      <c r="N252" s="480"/>
      <c r="O252" s="480"/>
      <c r="P252" s="480"/>
      <c r="Q252" s="480"/>
      <c r="R252" s="480"/>
      <c r="S252" s="480"/>
      <c r="T252" s="480"/>
      <c r="U252" s="480"/>
      <c r="V252" s="480"/>
      <c r="W252" s="480"/>
      <c r="X252" s="480"/>
      <c r="Y252" s="480"/>
      <c r="Z252" s="480"/>
    </row>
    <row r="253" spans="1:26" ht="12.75">
      <c r="A253" s="480"/>
      <c r="B253" s="480"/>
      <c r="C253" s="480"/>
      <c r="D253" s="480"/>
      <c r="E253" s="480"/>
      <c r="F253" s="480"/>
      <c r="G253" s="480"/>
      <c r="H253" s="480"/>
      <c r="I253" s="480"/>
      <c r="J253" s="480"/>
      <c r="K253" s="480"/>
      <c r="L253" s="480"/>
      <c r="M253" s="480"/>
      <c r="N253" s="480"/>
      <c r="O253" s="480"/>
      <c r="P253" s="480"/>
      <c r="Q253" s="480"/>
      <c r="R253" s="480"/>
      <c r="S253" s="480"/>
      <c r="T253" s="480"/>
      <c r="U253" s="480"/>
      <c r="V253" s="480"/>
      <c r="W253" s="480"/>
      <c r="X253" s="480"/>
      <c r="Y253" s="480"/>
      <c r="Z253" s="480"/>
    </row>
    <row r="254" spans="1:26" ht="12.75">
      <c r="A254" s="480"/>
      <c r="B254" s="480"/>
      <c r="C254" s="480"/>
      <c r="D254" s="480"/>
      <c r="E254" s="480"/>
      <c r="F254" s="480"/>
      <c r="G254" s="480"/>
      <c r="H254" s="480"/>
      <c r="I254" s="480"/>
      <c r="J254" s="480"/>
      <c r="K254" s="480"/>
      <c r="L254" s="480"/>
      <c r="M254" s="480"/>
      <c r="N254" s="480"/>
      <c r="O254" s="480"/>
      <c r="P254" s="480"/>
      <c r="Q254" s="480"/>
      <c r="R254" s="480"/>
      <c r="S254" s="480"/>
      <c r="T254" s="480"/>
      <c r="U254" s="480"/>
      <c r="V254" s="480"/>
      <c r="W254" s="480"/>
      <c r="X254" s="480"/>
      <c r="Y254" s="480"/>
      <c r="Z254" s="480"/>
    </row>
    <row r="255" spans="1:26" ht="12.75">
      <c r="A255" s="480"/>
      <c r="B255" s="480"/>
      <c r="C255" s="480"/>
      <c r="D255" s="480"/>
      <c r="E255" s="480"/>
      <c r="F255" s="480"/>
      <c r="G255" s="480"/>
      <c r="H255" s="480"/>
      <c r="I255" s="480"/>
      <c r="J255" s="480"/>
      <c r="K255" s="480"/>
      <c r="L255" s="480"/>
      <c r="M255" s="480"/>
      <c r="N255" s="480"/>
      <c r="O255" s="480"/>
      <c r="P255" s="480"/>
      <c r="Q255" s="480"/>
      <c r="R255" s="480"/>
      <c r="S255" s="480"/>
      <c r="T255" s="480"/>
      <c r="U255" s="480"/>
      <c r="V255" s="480"/>
      <c r="W255" s="480"/>
      <c r="X255" s="480"/>
      <c r="Y255" s="480"/>
      <c r="Z255" s="480"/>
    </row>
    <row r="256" spans="1:26" ht="12.75">
      <c r="A256" s="480"/>
      <c r="B256" s="480"/>
      <c r="C256" s="480"/>
      <c r="D256" s="480"/>
      <c r="E256" s="480"/>
      <c r="F256" s="480"/>
      <c r="G256" s="480"/>
      <c r="H256" s="480"/>
      <c r="I256" s="480"/>
      <c r="J256" s="480"/>
      <c r="K256" s="480"/>
      <c r="L256" s="480"/>
      <c r="M256" s="480"/>
      <c r="N256" s="480"/>
      <c r="O256" s="480"/>
      <c r="P256" s="480"/>
      <c r="Q256" s="480"/>
      <c r="R256" s="480"/>
      <c r="S256" s="480"/>
      <c r="T256" s="480"/>
      <c r="U256" s="480"/>
      <c r="V256" s="480"/>
      <c r="W256" s="480"/>
      <c r="X256" s="480"/>
      <c r="Y256" s="480"/>
      <c r="Z256" s="480"/>
    </row>
    <row r="257" spans="1:26" ht="12.75">
      <c r="A257" s="480"/>
      <c r="B257" s="480"/>
      <c r="C257" s="480"/>
      <c r="D257" s="480"/>
      <c r="E257" s="480"/>
      <c r="F257" s="480"/>
      <c r="G257" s="480"/>
      <c r="H257" s="480"/>
      <c r="I257" s="480"/>
      <c r="J257" s="480"/>
      <c r="K257" s="480"/>
      <c r="L257" s="480"/>
      <c r="M257" s="480"/>
      <c r="N257" s="480"/>
      <c r="O257" s="480"/>
      <c r="P257" s="480"/>
      <c r="Q257" s="480"/>
      <c r="R257" s="480"/>
      <c r="S257" s="480"/>
      <c r="T257" s="480"/>
      <c r="U257" s="480"/>
      <c r="V257" s="480"/>
      <c r="W257" s="480"/>
      <c r="X257" s="480"/>
      <c r="Y257" s="480"/>
      <c r="Z257" s="480"/>
    </row>
    <row r="258" spans="1:26" ht="12.75">
      <c r="A258" s="480"/>
      <c r="B258" s="480"/>
      <c r="C258" s="480"/>
      <c r="D258" s="480"/>
      <c r="E258" s="480"/>
      <c r="F258" s="480"/>
      <c r="G258" s="480"/>
      <c r="H258" s="480"/>
      <c r="I258" s="480"/>
      <c r="J258" s="480"/>
      <c r="K258" s="480"/>
      <c r="L258" s="480"/>
      <c r="M258" s="480"/>
      <c r="N258" s="480"/>
      <c r="O258" s="480"/>
      <c r="P258" s="480"/>
      <c r="Q258" s="480"/>
      <c r="R258" s="480"/>
      <c r="S258" s="480"/>
      <c r="T258" s="480"/>
      <c r="U258" s="480"/>
      <c r="V258" s="480"/>
      <c r="W258" s="480"/>
      <c r="X258" s="480"/>
      <c r="Y258" s="480"/>
      <c r="Z258" s="480"/>
    </row>
    <row r="259" spans="1:26" ht="12.75">
      <c r="A259" s="480"/>
      <c r="B259" s="480"/>
      <c r="C259" s="480"/>
      <c r="D259" s="480"/>
      <c r="E259" s="480"/>
      <c r="F259" s="480"/>
      <c r="G259" s="480"/>
      <c r="H259" s="480"/>
      <c r="I259" s="480"/>
      <c r="J259" s="480"/>
      <c r="K259" s="480"/>
      <c r="L259" s="480"/>
      <c r="M259" s="480"/>
      <c r="N259" s="480"/>
      <c r="O259" s="480"/>
      <c r="P259" s="480"/>
      <c r="Q259" s="480"/>
      <c r="R259" s="480"/>
      <c r="S259" s="480"/>
      <c r="T259" s="480"/>
      <c r="U259" s="480"/>
      <c r="V259" s="480"/>
      <c r="W259" s="480"/>
      <c r="X259" s="480"/>
      <c r="Y259" s="480"/>
      <c r="Z259" s="480"/>
    </row>
    <row r="260" spans="1:26" ht="12.75">
      <c r="A260" s="480"/>
      <c r="B260" s="480"/>
      <c r="C260" s="480"/>
      <c r="D260" s="480"/>
      <c r="E260" s="480"/>
      <c r="F260" s="480"/>
      <c r="G260" s="480"/>
      <c r="H260" s="480"/>
      <c r="I260" s="480"/>
      <c r="J260" s="480"/>
      <c r="K260" s="480"/>
      <c r="L260" s="480"/>
      <c r="M260" s="480"/>
      <c r="N260" s="480"/>
      <c r="O260" s="480"/>
      <c r="P260" s="480"/>
      <c r="Q260" s="480"/>
      <c r="R260" s="480"/>
      <c r="S260" s="480"/>
      <c r="T260" s="480"/>
      <c r="U260" s="480"/>
      <c r="V260" s="480"/>
      <c r="W260" s="480"/>
      <c r="X260" s="480"/>
      <c r="Y260" s="480"/>
      <c r="Z260" s="480"/>
    </row>
    <row r="261" spans="1:26" ht="12.75">
      <c r="A261" s="480"/>
      <c r="B261" s="480"/>
      <c r="C261" s="480"/>
      <c r="D261" s="480"/>
      <c r="E261" s="480"/>
      <c r="F261" s="480"/>
      <c r="G261" s="480"/>
      <c r="H261" s="480"/>
      <c r="I261" s="480"/>
      <c r="J261" s="480"/>
      <c r="K261" s="480"/>
      <c r="L261" s="480"/>
      <c r="M261" s="480"/>
      <c r="N261" s="480"/>
      <c r="O261" s="480"/>
      <c r="P261" s="480"/>
      <c r="Q261" s="480"/>
      <c r="R261" s="480"/>
      <c r="S261" s="480"/>
      <c r="T261" s="480"/>
      <c r="U261" s="480"/>
      <c r="V261" s="480"/>
      <c r="W261" s="480"/>
      <c r="X261" s="480"/>
      <c r="Y261" s="480"/>
      <c r="Z261" s="480"/>
    </row>
    <row r="262" spans="1:26" ht="12.75">
      <c r="A262" s="480"/>
      <c r="B262" s="480"/>
      <c r="C262" s="480"/>
      <c r="D262" s="480"/>
      <c r="E262" s="480"/>
      <c r="F262" s="480"/>
      <c r="G262" s="480"/>
      <c r="H262" s="480"/>
      <c r="I262" s="480"/>
      <c r="J262" s="480"/>
      <c r="K262" s="480"/>
      <c r="L262" s="480"/>
      <c r="M262" s="480"/>
      <c r="N262" s="480"/>
      <c r="O262" s="480"/>
      <c r="P262" s="480"/>
      <c r="Q262" s="480"/>
      <c r="R262" s="480"/>
      <c r="S262" s="480"/>
      <c r="T262" s="480"/>
      <c r="U262" s="480"/>
      <c r="V262" s="480"/>
      <c r="W262" s="480"/>
      <c r="X262" s="480"/>
      <c r="Y262" s="480"/>
      <c r="Z262" s="480"/>
    </row>
    <row r="263" spans="1:26" ht="12.75">
      <c r="A263" s="480"/>
      <c r="B263" s="480"/>
      <c r="C263" s="480"/>
      <c r="D263" s="480"/>
      <c r="E263" s="480"/>
      <c r="F263" s="480"/>
      <c r="G263" s="480"/>
      <c r="H263" s="480"/>
      <c r="I263" s="480"/>
      <c r="J263" s="480"/>
      <c r="K263" s="480"/>
      <c r="L263" s="480"/>
      <c r="M263" s="480"/>
      <c r="N263" s="480"/>
      <c r="O263" s="480"/>
      <c r="P263" s="480"/>
      <c r="Q263" s="480"/>
      <c r="R263" s="480"/>
      <c r="S263" s="480"/>
      <c r="T263" s="480"/>
      <c r="U263" s="480"/>
      <c r="V263" s="480"/>
      <c r="W263" s="480"/>
      <c r="X263" s="480"/>
      <c r="Y263" s="480"/>
      <c r="Z263" s="480"/>
    </row>
    <row r="264" spans="1:26" ht="12.75">
      <c r="A264" s="480"/>
      <c r="B264" s="480"/>
      <c r="C264" s="480"/>
      <c r="D264" s="480"/>
      <c r="E264" s="480"/>
      <c r="F264" s="480"/>
      <c r="G264" s="480"/>
      <c r="H264" s="480"/>
      <c r="I264" s="480"/>
      <c r="J264" s="480"/>
      <c r="K264" s="480"/>
      <c r="L264" s="480"/>
      <c r="M264" s="480"/>
      <c r="N264" s="480"/>
      <c r="O264" s="480"/>
      <c r="P264" s="480"/>
      <c r="Q264" s="480"/>
      <c r="R264" s="480"/>
      <c r="S264" s="480"/>
      <c r="T264" s="480"/>
      <c r="U264" s="480"/>
      <c r="V264" s="480"/>
      <c r="W264" s="480"/>
      <c r="X264" s="480"/>
      <c r="Y264" s="480"/>
      <c r="Z264" s="480"/>
    </row>
    <row r="265" spans="1:26" ht="12.75">
      <c r="A265" s="480"/>
      <c r="B265" s="480"/>
      <c r="C265" s="480"/>
      <c r="D265" s="480"/>
      <c r="E265" s="480"/>
      <c r="F265" s="480"/>
      <c r="G265" s="480"/>
      <c r="H265" s="480"/>
      <c r="I265" s="480"/>
      <c r="J265" s="480"/>
      <c r="K265" s="480"/>
      <c r="L265" s="480"/>
      <c r="M265" s="480"/>
      <c r="N265" s="480"/>
      <c r="O265" s="480"/>
      <c r="P265" s="480"/>
      <c r="Q265" s="480"/>
      <c r="R265" s="480"/>
      <c r="S265" s="480"/>
      <c r="T265" s="480"/>
      <c r="U265" s="480"/>
      <c r="V265" s="480"/>
      <c r="W265" s="480"/>
      <c r="X265" s="480"/>
      <c r="Y265" s="480"/>
      <c r="Z265" s="480"/>
    </row>
    <row r="266" spans="1:26" ht="12.75">
      <c r="A266" s="480"/>
      <c r="B266" s="480"/>
      <c r="C266" s="480"/>
      <c r="D266" s="480"/>
      <c r="E266" s="480"/>
      <c r="F266" s="480"/>
      <c r="G266" s="480"/>
      <c r="H266" s="480"/>
      <c r="I266" s="480"/>
      <c r="J266" s="480"/>
      <c r="K266" s="480"/>
      <c r="L266" s="480"/>
      <c r="M266" s="480"/>
      <c r="N266" s="480"/>
      <c r="O266" s="480"/>
      <c r="P266" s="480"/>
      <c r="Q266" s="480"/>
      <c r="R266" s="480"/>
      <c r="S266" s="480"/>
      <c r="T266" s="480"/>
      <c r="U266" s="480"/>
      <c r="V266" s="480"/>
      <c r="W266" s="480"/>
      <c r="X266" s="480"/>
      <c r="Y266" s="480"/>
      <c r="Z266" s="480"/>
    </row>
    <row r="267" spans="1:26" ht="12.75">
      <c r="A267" s="480"/>
      <c r="B267" s="480"/>
      <c r="C267" s="480"/>
      <c r="D267" s="480"/>
      <c r="E267" s="480"/>
      <c r="F267" s="480"/>
      <c r="G267" s="480"/>
      <c r="H267" s="480"/>
      <c r="I267" s="480"/>
      <c r="J267" s="480"/>
      <c r="K267" s="480"/>
      <c r="L267" s="480"/>
      <c r="M267" s="480"/>
      <c r="N267" s="480"/>
      <c r="O267" s="480"/>
      <c r="P267" s="480"/>
      <c r="Q267" s="480"/>
      <c r="R267" s="480"/>
      <c r="S267" s="480"/>
      <c r="T267" s="480"/>
      <c r="U267" s="480"/>
      <c r="V267" s="480"/>
      <c r="W267" s="480"/>
      <c r="X267" s="480"/>
      <c r="Y267" s="480"/>
      <c r="Z267" s="480"/>
    </row>
    <row r="268" spans="1:26" ht="12.75">
      <c r="A268" s="480"/>
      <c r="B268" s="480"/>
      <c r="C268" s="480"/>
      <c r="D268" s="480"/>
      <c r="E268" s="480"/>
      <c r="F268" s="480"/>
      <c r="G268" s="480"/>
      <c r="H268" s="480"/>
      <c r="I268" s="480"/>
      <c r="J268" s="480"/>
      <c r="K268" s="480"/>
      <c r="L268" s="480"/>
      <c r="M268" s="480"/>
      <c r="N268" s="480"/>
      <c r="O268" s="480"/>
      <c r="P268" s="480"/>
      <c r="Q268" s="480"/>
      <c r="R268" s="480"/>
      <c r="S268" s="480"/>
      <c r="T268" s="480"/>
      <c r="U268" s="480"/>
      <c r="V268" s="480"/>
      <c r="W268" s="480"/>
      <c r="X268" s="480"/>
      <c r="Y268" s="480"/>
      <c r="Z268" s="480"/>
    </row>
    <row r="269" spans="1:26" ht="12.75">
      <c r="A269" s="480"/>
      <c r="B269" s="480"/>
      <c r="C269" s="480"/>
      <c r="D269" s="480"/>
      <c r="E269" s="480"/>
      <c r="F269" s="480"/>
      <c r="G269" s="480"/>
      <c r="H269" s="480"/>
      <c r="I269" s="480"/>
      <c r="J269" s="480"/>
      <c r="K269" s="480"/>
      <c r="L269" s="480"/>
      <c r="M269" s="480"/>
      <c r="N269" s="480"/>
      <c r="O269" s="480"/>
      <c r="P269" s="480"/>
      <c r="Q269" s="480"/>
      <c r="R269" s="480"/>
      <c r="S269" s="480"/>
      <c r="T269" s="480"/>
      <c r="U269" s="480"/>
      <c r="V269" s="480"/>
      <c r="W269" s="480"/>
      <c r="X269" s="480"/>
      <c r="Y269" s="480"/>
      <c r="Z269" s="480"/>
    </row>
    <row r="270" spans="1:26" ht="12.75">
      <c r="A270" s="480"/>
      <c r="B270" s="480"/>
      <c r="C270" s="480"/>
      <c r="D270" s="480"/>
      <c r="E270" s="480"/>
      <c r="F270" s="480"/>
      <c r="G270" s="480"/>
      <c r="H270" s="480"/>
      <c r="I270" s="480"/>
      <c r="J270" s="480"/>
      <c r="K270" s="480"/>
      <c r="L270" s="480"/>
      <c r="M270" s="480"/>
      <c r="N270" s="480"/>
      <c r="O270" s="480"/>
      <c r="P270" s="480"/>
      <c r="Q270" s="480"/>
      <c r="R270" s="480"/>
      <c r="S270" s="480"/>
      <c r="T270" s="480"/>
      <c r="U270" s="480"/>
      <c r="V270" s="480"/>
      <c r="W270" s="480"/>
      <c r="X270" s="480"/>
      <c r="Y270" s="480"/>
      <c r="Z270" s="480"/>
    </row>
    <row r="271" spans="1:26" ht="12.75">
      <c r="A271" s="480"/>
      <c r="B271" s="480"/>
      <c r="C271" s="480"/>
      <c r="D271" s="480"/>
      <c r="E271" s="480"/>
      <c r="F271" s="480"/>
      <c r="G271" s="480"/>
      <c r="H271" s="480"/>
      <c r="I271" s="480"/>
      <c r="J271" s="480"/>
      <c r="K271" s="480"/>
      <c r="L271" s="480"/>
      <c r="M271" s="480"/>
      <c r="N271" s="480"/>
      <c r="O271" s="480"/>
      <c r="P271" s="480"/>
      <c r="Q271" s="480"/>
      <c r="R271" s="480"/>
      <c r="S271" s="480"/>
      <c r="T271" s="480"/>
      <c r="U271" s="480"/>
      <c r="V271" s="480"/>
      <c r="W271" s="480"/>
      <c r="X271" s="480"/>
      <c r="Y271" s="480"/>
      <c r="Z271" s="480"/>
    </row>
    <row r="272" spans="1:26" ht="12.75">
      <c r="A272" s="480"/>
      <c r="B272" s="480"/>
      <c r="C272" s="480"/>
      <c r="D272" s="480"/>
      <c r="E272" s="480"/>
      <c r="F272" s="480"/>
      <c r="G272" s="480"/>
      <c r="H272" s="480"/>
      <c r="I272" s="480"/>
      <c r="J272" s="480"/>
      <c r="K272" s="480"/>
      <c r="L272" s="480"/>
      <c r="M272" s="480"/>
      <c r="N272" s="480"/>
      <c r="O272" s="480"/>
      <c r="P272" s="480"/>
      <c r="Q272" s="480"/>
      <c r="R272" s="480"/>
      <c r="S272" s="480"/>
      <c r="T272" s="480"/>
      <c r="U272" s="480"/>
      <c r="V272" s="480"/>
      <c r="W272" s="480"/>
      <c r="X272" s="480"/>
      <c r="Y272" s="480"/>
      <c r="Z272" s="480"/>
    </row>
    <row r="273" spans="1:26" ht="12.75">
      <c r="A273" s="480"/>
      <c r="B273" s="480"/>
      <c r="C273" s="480"/>
      <c r="D273" s="480"/>
      <c r="E273" s="480"/>
      <c r="F273" s="480"/>
      <c r="G273" s="480"/>
      <c r="H273" s="480"/>
      <c r="I273" s="480"/>
      <c r="J273" s="480"/>
      <c r="K273" s="480"/>
      <c r="L273" s="480"/>
      <c r="M273" s="480"/>
      <c r="N273" s="480"/>
      <c r="O273" s="480"/>
      <c r="P273" s="480"/>
      <c r="Q273" s="480"/>
      <c r="R273" s="480"/>
      <c r="S273" s="480"/>
      <c r="T273" s="480"/>
      <c r="U273" s="480"/>
      <c r="V273" s="480"/>
      <c r="W273" s="480"/>
      <c r="X273" s="480"/>
      <c r="Y273" s="480"/>
      <c r="Z273" s="480"/>
    </row>
    <row r="274" spans="1:26" ht="12.75">
      <c r="A274" s="480"/>
      <c r="B274" s="480"/>
      <c r="C274" s="480"/>
      <c r="D274" s="480"/>
      <c r="E274" s="480"/>
      <c r="F274" s="480"/>
      <c r="G274" s="480"/>
      <c r="H274" s="480"/>
      <c r="I274" s="480"/>
      <c r="J274" s="480"/>
      <c r="K274" s="480"/>
      <c r="L274" s="480"/>
      <c r="M274" s="480"/>
      <c r="N274" s="480"/>
      <c r="O274" s="480"/>
      <c r="P274" s="480"/>
      <c r="Q274" s="480"/>
      <c r="R274" s="480"/>
      <c r="S274" s="480"/>
      <c r="T274" s="480"/>
      <c r="U274" s="480"/>
      <c r="V274" s="480"/>
      <c r="W274" s="480"/>
      <c r="X274" s="480"/>
      <c r="Y274" s="480"/>
      <c r="Z274" s="480"/>
    </row>
    <row r="275" spans="1:26" ht="12.75">
      <c r="A275" s="480"/>
      <c r="B275" s="480"/>
      <c r="C275" s="480"/>
      <c r="D275" s="480"/>
      <c r="E275" s="480"/>
      <c r="F275" s="480"/>
      <c r="G275" s="480"/>
      <c r="H275" s="480"/>
      <c r="I275" s="480"/>
      <c r="J275" s="480"/>
      <c r="K275" s="480"/>
      <c r="L275" s="480"/>
      <c r="M275" s="480"/>
      <c r="N275" s="480"/>
      <c r="O275" s="480"/>
      <c r="P275" s="480"/>
      <c r="Q275" s="480"/>
      <c r="R275" s="480"/>
      <c r="S275" s="480"/>
      <c r="T275" s="480"/>
      <c r="U275" s="480"/>
      <c r="V275" s="480"/>
      <c r="W275" s="480"/>
      <c r="X275" s="480"/>
      <c r="Y275" s="480"/>
      <c r="Z275" s="480"/>
    </row>
    <row r="276" spans="1:26" ht="12.75">
      <c r="A276" s="480"/>
      <c r="B276" s="480"/>
      <c r="C276" s="480"/>
      <c r="D276" s="480"/>
      <c r="E276" s="480"/>
      <c r="F276" s="480"/>
      <c r="G276" s="480"/>
      <c r="H276" s="480"/>
      <c r="I276" s="480"/>
      <c r="J276" s="480"/>
      <c r="K276" s="480"/>
      <c r="L276" s="480"/>
      <c r="M276" s="480"/>
      <c r="N276" s="480"/>
      <c r="O276" s="480"/>
      <c r="P276" s="480"/>
      <c r="Q276" s="480"/>
      <c r="R276" s="480"/>
      <c r="S276" s="480"/>
      <c r="T276" s="480"/>
      <c r="U276" s="480"/>
      <c r="V276" s="480"/>
      <c r="W276" s="480"/>
      <c r="X276" s="480"/>
      <c r="Y276" s="480"/>
      <c r="Z276" s="480"/>
    </row>
    <row r="277" spans="1:26" ht="12.75">
      <c r="A277" s="480"/>
      <c r="B277" s="480"/>
      <c r="C277" s="480"/>
      <c r="D277" s="480"/>
      <c r="E277" s="480"/>
      <c r="F277" s="480"/>
      <c r="G277" s="480"/>
      <c r="H277" s="480"/>
      <c r="I277" s="480"/>
      <c r="J277" s="480"/>
      <c r="K277" s="480"/>
      <c r="L277" s="480"/>
      <c r="M277" s="480"/>
      <c r="N277" s="480"/>
      <c r="O277" s="480"/>
      <c r="P277" s="480"/>
      <c r="Q277" s="480"/>
      <c r="R277" s="480"/>
      <c r="S277" s="480"/>
      <c r="T277" s="480"/>
      <c r="U277" s="480"/>
      <c r="V277" s="480"/>
      <c r="W277" s="480"/>
      <c r="X277" s="480"/>
      <c r="Y277" s="480"/>
      <c r="Z277" s="480"/>
    </row>
    <row r="278" spans="1:26" ht="12.75">
      <c r="A278" s="480"/>
      <c r="B278" s="480"/>
      <c r="C278" s="480"/>
      <c r="D278" s="480"/>
      <c r="E278" s="480"/>
      <c r="F278" s="480"/>
      <c r="G278" s="480"/>
      <c r="H278" s="480"/>
      <c r="I278" s="480"/>
      <c r="J278" s="480"/>
      <c r="K278" s="480"/>
      <c r="L278" s="480"/>
      <c r="M278" s="480"/>
      <c r="N278" s="480"/>
      <c r="O278" s="480"/>
      <c r="P278" s="480"/>
      <c r="Q278" s="480"/>
      <c r="R278" s="480"/>
      <c r="S278" s="480"/>
      <c r="T278" s="480"/>
      <c r="U278" s="480"/>
      <c r="V278" s="480"/>
      <c r="W278" s="480"/>
      <c r="X278" s="480"/>
      <c r="Y278" s="480"/>
      <c r="Z278" s="480"/>
    </row>
    <row r="279" spans="1:26" ht="12.75">
      <c r="A279" s="480"/>
      <c r="B279" s="480"/>
      <c r="C279" s="480"/>
      <c r="D279" s="480"/>
      <c r="E279" s="480"/>
      <c r="F279" s="480"/>
      <c r="G279" s="480"/>
      <c r="H279" s="480"/>
      <c r="I279" s="480"/>
      <c r="J279" s="480"/>
      <c r="K279" s="480"/>
      <c r="L279" s="480"/>
      <c r="M279" s="480"/>
      <c r="N279" s="480"/>
      <c r="O279" s="480"/>
      <c r="P279" s="480"/>
      <c r="Q279" s="480"/>
      <c r="R279" s="480"/>
      <c r="S279" s="480"/>
      <c r="T279" s="480"/>
      <c r="U279" s="480"/>
      <c r="V279" s="480"/>
      <c r="W279" s="480"/>
      <c r="X279" s="480"/>
      <c r="Y279" s="480"/>
      <c r="Z279" s="480"/>
    </row>
    <row r="280" spans="1:26" ht="12.75">
      <c r="A280" s="480"/>
      <c r="B280" s="480"/>
      <c r="C280" s="480"/>
      <c r="D280" s="480"/>
      <c r="E280" s="480"/>
      <c r="F280" s="480"/>
      <c r="G280" s="480"/>
      <c r="H280" s="480"/>
      <c r="I280" s="480"/>
      <c r="J280" s="480"/>
      <c r="K280" s="480"/>
      <c r="L280" s="480"/>
      <c r="M280" s="480"/>
      <c r="N280" s="480"/>
      <c r="O280" s="480"/>
      <c r="P280" s="480"/>
      <c r="Q280" s="480"/>
      <c r="R280" s="480"/>
      <c r="S280" s="480"/>
      <c r="T280" s="480"/>
      <c r="U280" s="480"/>
      <c r="V280" s="480"/>
      <c r="W280" s="480"/>
      <c r="X280" s="480"/>
      <c r="Y280" s="480"/>
      <c r="Z280" s="480"/>
    </row>
    <row r="281" spans="1:26" ht="12.75">
      <c r="A281" s="480"/>
      <c r="B281" s="480"/>
      <c r="C281" s="480"/>
      <c r="D281" s="480"/>
      <c r="E281" s="480"/>
      <c r="F281" s="480"/>
      <c r="G281" s="480"/>
      <c r="H281" s="480"/>
      <c r="I281" s="480"/>
      <c r="J281" s="480"/>
      <c r="K281" s="480"/>
      <c r="L281" s="480"/>
      <c r="M281" s="480"/>
      <c r="N281" s="480"/>
      <c r="O281" s="480"/>
      <c r="P281" s="480"/>
      <c r="Q281" s="480"/>
      <c r="R281" s="480"/>
      <c r="S281" s="480"/>
      <c r="T281" s="480"/>
      <c r="U281" s="480"/>
      <c r="V281" s="480"/>
      <c r="W281" s="480"/>
      <c r="X281" s="480"/>
      <c r="Y281" s="480"/>
      <c r="Z281" s="480"/>
    </row>
    <row r="282" spans="1:26" ht="12.75">
      <c r="A282" s="480"/>
      <c r="B282" s="480"/>
      <c r="C282" s="480"/>
      <c r="D282" s="480"/>
      <c r="E282" s="480"/>
      <c r="F282" s="480"/>
      <c r="G282" s="480"/>
      <c r="H282" s="480"/>
      <c r="I282" s="480"/>
      <c r="J282" s="480"/>
      <c r="K282" s="480"/>
      <c r="L282" s="480"/>
      <c r="M282" s="480"/>
      <c r="N282" s="480"/>
      <c r="O282" s="480"/>
      <c r="P282" s="480"/>
      <c r="Q282" s="480"/>
      <c r="R282" s="480"/>
      <c r="S282" s="480"/>
      <c r="T282" s="480"/>
      <c r="U282" s="480"/>
      <c r="V282" s="480"/>
      <c r="W282" s="480"/>
      <c r="X282" s="480"/>
      <c r="Y282" s="480"/>
      <c r="Z282" s="480"/>
    </row>
    <row r="283" spans="1:26" ht="12.75">
      <c r="A283" s="480"/>
      <c r="B283" s="480"/>
      <c r="C283" s="480"/>
      <c r="D283" s="480"/>
      <c r="E283" s="480"/>
      <c r="F283" s="480"/>
      <c r="G283" s="480"/>
      <c r="H283" s="480"/>
      <c r="I283" s="480"/>
      <c r="J283" s="480"/>
      <c r="K283" s="480"/>
      <c r="L283" s="480"/>
      <c r="M283" s="480"/>
      <c r="N283" s="480"/>
      <c r="O283" s="480"/>
      <c r="P283" s="480"/>
      <c r="Q283" s="480"/>
      <c r="R283" s="480"/>
      <c r="S283" s="480"/>
      <c r="T283" s="480"/>
      <c r="U283" s="480"/>
      <c r="V283" s="480"/>
      <c r="W283" s="480"/>
      <c r="X283" s="480"/>
      <c r="Y283" s="480"/>
      <c r="Z283" s="480"/>
    </row>
    <row r="284" spans="1:26" ht="12.75">
      <c r="A284" s="480"/>
      <c r="B284" s="480"/>
      <c r="C284" s="480"/>
      <c r="D284" s="480"/>
      <c r="E284" s="480"/>
      <c r="F284" s="480"/>
      <c r="G284" s="480"/>
      <c r="H284" s="480"/>
      <c r="I284" s="480"/>
      <c r="J284" s="480"/>
      <c r="K284" s="480"/>
      <c r="L284" s="480"/>
      <c r="M284" s="480"/>
      <c r="N284" s="480"/>
      <c r="O284" s="480"/>
      <c r="P284" s="480"/>
      <c r="Q284" s="480"/>
      <c r="R284" s="480"/>
      <c r="S284" s="480"/>
      <c r="T284" s="480"/>
      <c r="U284" s="480"/>
      <c r="V284" s="480"/>
      <c r="W284" s="480"/>
      <c r="X284" s="480"/>
      <c r="Y284" s="480"/>
      <c r="Z284" s="480"/>
    </row>
    <row r="285" spans="1:26" ht="12.75">
      <c r="A285" s="480"/>
      <c r="B285" s="480"/>
      <c r="C285" s="480"/>
      <c r="D285" s="480"/>
      <c r="E285" s="480"/>
      <c r="F285" s="480"/>
      <c r="G285" s="480"/>
      <c r="H285" s="480"/>
      <c r="I285" s="480"/>
      <c r="J285" s="480"/>
      <c r="K285" s="480"/>
      <c r="L285" s="480"/>
      <c r="M285" s="480"/>
      <c r="N285" s="480"/>
      <c r="O285" s="480"/>
      <c r="P285" s="480"/>
      <c r="Q285" s="480"/>
      <c r="R285" s="480"/>
      <c r="S285" s="480"/>
      <c r="T285" s="480"/>
      <c r="U285" s="480"/>
      <c r="V285" s="480"/>
      <c r="W285" s="480"/>
      <c r="X285" s="480"/>
      <c r="Y285" s="480"/>
      <c r="Z285" s="480"/>
    </row>
    <row r="286" spans="1:26" ht="12.75">
      <c r="A286" s="480"/>
      <c r="B286" s="480"/>
      <c r="C286" s="480"/>
      <c r="D286" s="480"/>
      <c r="E286" s="480"/>
      <c r="F286" s="480"/>
      <c r="G286" s="480"/>
      <c r="H286" s="480"/>
      <c r="I286" s="480"/>
      <c r="J286" s="480"/>
      <c r="K286" s="480"/>
      <c r="L286" s="480"/>
      <c r="M286" s="480"/>
      <c r="N286" s="480"/>
      <c r="O286" s="480"/>
      <c r="P286" s="480"/>
      <c r="Q286" s="480"/>
      <c r="R286" s="480"/>
      <c r="S286" s="480"/>
      <c r="T286" s="480"/>
      <c r="U286" s="480"/>
      <c r="V286" s="480"/>
      <c r="W286" s="480"/>
      <c r="X286" s="480"/>
      <c r="Y286" s="480"/>
      <c r="Z286" s="480"/>
    </row>
    <row r="287" spans="1:26" ht="12.75">
      <c r="A287" s="480"/>
      <c r="B287" s="480"/>
      <c r="C287" s="480"/>
      <c r="D287" s="480"/>
      <c r="E287" s="480"/>
      <c r="F287" s="480"/>
      <c r="G287" s="480"/>
      <c r="H287" s="480"/>
      <c r="I287" s="480"/>
      <c r="J287" s="480"/>
      <c r="K287" s="480"/>
      <c r="L287" s="480"/>
      <c r="M287" s="480"/>
      <c r="N287" s="480"/>
      <c r="O287" s="480"/>
      <c r="P287" s="480"/>
      <c r="Q287" s="480"/>
      <c r="R287" s="480"/>
      <c r="S287" s="480"/>
      <c r="T287" s="480"/>
      <c r="U287" s="480"/>
      <c r="V287" s="480"/>
      <c r="W287" s="480"/>
      <c r="X287" s="480"/>
      <c r="Y287" s="480"/>
      <c r="Z287" s="480"/>
    </row>
    <row r="288" spans="1:26" ht="12.75">
      <c r="A288" s="480"/>
      <c r="B288" s="480"/>
      <c r="C288" s="480"/>
      <c r="D288" s="480"/>
      <c r="E288" s="480"/>
      <c r="F288" s="480"/>
      <c r="G288" s="480"/>
      <c r="H288" s="480"/>
      <c r="I288" s="480"/>
      <c r="J288" s="480"/>
      <c r="K288" s="480"/>
      <c r="L288" s="480"/>
      <c r="M288" s="480"/>
      <c r="N288" s="480"/>
      <c r="O288" s="480"/>
      <c r="P288" s="480"/>
      <c r="Q288" s="480"/>
      <c r="R288" s="480"/>
      <c r="S288" s="480"/>
      <c r="T288" s="480"/>
      <c r="U288" s="480"/>
      <c r="V288" s="480"/>
      <c r="W288" s="480"/>
      <c r="X288" s="480"/>
      <c r="Y288" s="480"/>
      <c r="Z288" s="480"/>
    </row>
    <row r="289" spans="1:26" ht="12.75">
      <c r="A289" s="480"/>
      <c r="B289" s="480"/>
      <c r="C289" s="480"/>
      <c r="D289" s="480"/>
      <c r="E289" s="480"/>
      <c r="F289" s="480"/>
      <c r="G289" s="480"/>
      <c r="H289" s="480"/>
      <c r="I289" s="480"/>
      <c r="J289" s="480"/>
      <c r="K289" s="480"/>
      <c r="L289" s="480"/>
      <c r="M289" s="480"/>
      <c r="N289" s="480"/>
      <c r="O289" s="480"/>
      <c r="P289" s="480"/>
      <c r="Q289" s="480"/>
      <c r="R289" s="480"/>
      <c r="S289" s="480"/>
      <c r="T289" s="480"/>
      <c r="U289" s="480"/>
      <c r="V289" s="480"/>
      <c r="W289" s="480"/>
      <c r="X289" s="480"/>
      <c r="Y289" s="480"/>
      <c r="Z289" s="480"/>
    </row>
    <row r="290" spans="1:26" ht="12.75">
      <c r="A290" s="480"/>
      <c r="B290" s="480"/>
      <c r="C290" s="480"/>
      <c r="D290" s="480"/>
      <c r="E290" s="480"/>
      <c r="F290" s="480"/>
      <c r="G290" s="480"/>
      <c r="H290" s="480"/>
      <c r="I290" s="480"/>
      <c r="J290" s="480"/>
      <c r="K290" s="480"/>
      <c r="L290" s="480"/>
      <c r="M290" s="480"/>
      <c r="N290" s="480"/>
      <c r="O290" s="480"/>
      <c r="P290" s="480"/>
      <c r="Q290" s="480"/>
      <c r="R290" s="480"/>
      <c r="S290" s="480"/>
      <c r="T290" s="480"/>
      <c r="U290" s="480"/>
      <c r="V290" s="480"/>
      <c r="W290" s="480"/>
      <c r="X290" s="480"/>
      <c r="Y290" s="480"/>
      <c r="Z290" s="480"/>
    </row>
    <row r="291" spans="1:26" ht="12.75">
      <c r="A291" s="480"/>
      <c r="B291" s="480"/>
      <c r="C291" s="480"/>
      <c r="D291" s="480"/>
      <c r="E291" s="480"/>
      <c r="F291" s="480"/>
      <c r="G291" s="480"/>
      <c r="H291" s="480"/>
      <c r="I291" s="480"/>
      <c r="J291" s="480"/>
      <c r="K291" s="480"/>
      <c r="L291" s="480"/>
      <c r="M291" s="480"/>
      <c r="N291" s="480"/>
      <c r="O291" s="480"/>
      <c r="P291" s="480"/>
      <c r="Q291" s="480"/>
      <c r="R291" s="480"/>
      <c r="S291" s="480"/>
      <c r="T291" s="480"/>
      <c r="U291" s="480"/>
      <c r="V291" s="480"/>
      <c r="W291" s="480"/>
      <c r="X291" s="480"/>
      <c r="Y291" s="480"/>
      <c r="Z291" s="480"/>
    </row>
    <row r="292" spans="1:26" ht="12.75">
      <c r="A292" s="480"/>
      <c r="B292" s="480"/>
      <c r="C292" s="480"/>
      <c r="D292" s="480"/>
      <c r="E292" s="480"/>
      <c r="F292" s="480"/>
      <c r="G292" s="480"/>
      <c r="H292" s="480"/>
      <c r="I292" s="480"/>
      <c r="J292" s="480"/>
      <c r="K292" s="480"/>
      <c r="L292" s="480"/>
      <c r="M292" s="480"/>
      <c r="N292" s="480"/>
      <c r="O292" s="480"/>
      <c r="P292" s="480"/>
      <c r="Q292" s="480"/>
      <c r="R292" s="480"/>
      <c r="S292" s="480"/>
      <c r="T292" s="480"/>
      <c r="U292" s="480"/>
      <c r="V292" s="480"/>
      <c r="W292" s="480"/>
      <c r="X292" s="480"/>
      <c r="Y292" s="480"/>
      <c r="Z292" s="480"/>
    </row>
    <row r="293" spans="1:26" ht="12.75">
      <c r="A293" s="480"/>
      <c r="B293" s="480"/>
      <c r="C293" s="480"/>
      <c r="D293" s="480"/>
      <c r="E293" s="480"/>
      <c r="F293" s="480"/>
      <c r="G293" s="480"/>
      <c r="H293" s="480"/>
      <c r="I293" s="480"/>
      <c r="J293" s="480"/>
      <c r="K293" s="480"/>
      <c r="L293" s="480"/>
      <c r="M293" s="480"/>
      <c r="N293" s="480"/>
      <c r="O293" s="480"/>
      <c r="P293" s="480"/>
      <c r="Q293" s="480"/>
      <c r="R293" s="480"/>
      <c r="S293" s="480"/>
      <c r="T293" s="480"/>
      <c r="U293" s="480"/>
      <c r="V293" s="480"/>
      <c r="W293" s="480"/>
      <c r="X293" s="480"/>
      <c r="Y293" s="480"/>
      <c r="Z293" s="480"/>
    </row>
    <row r="294" spans="1:26" ht="12.75">
      <c r="A294" s="480"/>
      <c r="B294" s="480"/>
      <c r="C294" s="480"/>
      <c r="D294" s="480"/>
      <c r="E294" s="480"/>
      <c r="F294" s="480"/>
      <c r="G294" s="480"/>
      <c r="H294" s="480"/>
      <c r="I294" s="480"/>
      <c r="J294" s="480"/>
      <c r="K294" s="480"/>
      <c r="L294" s="480"/>
      <c r="M294" s="480"/>
      <c r="N294" s="480"/>
      <c r="O294" s="480"/>
      <c r="P294" s="480"/>
      <c r="Q294" s="480"/>
      <c r="R294" s="480"/>
      <c r="S294" s="480"/>
      <c r="T294" s="480"/>
      <c r="U294" s="480"/>
      <c r="V294" s="480"/>
      <c r="W294" s="480"/>
      <c r="X294" s="480"/>
      <c r="Y294" s="480"/>
      <c r="Z294" s="480"/>
    </row>
    <row r="295" spans="1:26" ht="12.75">
      <c r="A295" s="480"/>
      <c r="B295" s="480"/>
      <c r="C295" s="480"/>
      <c r="D295" s="480"/>
      <c r="E295" s="480"/>
      <c r="F295" s="480"/>
      <c r="G295" s="480"/>
      <c r="H295" s="480"/>
      <c r="I295" s="480"/>
      <c r="J295" s="480"/>
      <c r="K295" s="480"/>
      <c r="L295" s="480"/>
      <c r="M295" s="480"/>
      <c r="N295" s="480"/>
      <c r="O295" s="480"/>
      <c r="P295" s="480"/>
      <c r="Q295" s="480"/>
      <c r="R295" s="480"/>
      <c r="S295" s="480"/>
      <c r="T295" s="480"/>
      <c r="U295" s="480"/>
      <c r="V295" s="480"/>
      <c r="W295" s="480"/>
      <c r="X295" s="480"/>
      <c r="Y295" s="480"/>
      <c r="Z295" s="480"/>
    </row>
    <row r="296" spans="1:26" ht="12.75">
      <c r="A296" s="480"/>
      <c r="B296" s="480"/>
      <c r="C296" s="480"/>
      <c r="D296" s="480"/>
      <c r="E296" s="480"/>
      <c r="F296" s="480"/>
      <c r="G296" s="480"/>
      <c r="H296" s="480"/>
      <c r="I296" s="480"/>
      <c r="J296" s="480"/>
      <c r="K296" s="480"/>
      <c r="L296" s="480"/>
      <c r="M296" s="480"/>
      <c r="N296" s="480"/>
      <c r="O296" s="480"/>
      <c r="P296" s="480"/>
      <c r="Q296" s="480"/>
      <c r="R296" s="480"/>
      <c r="S296" s="480"/>
      <c r="T296" s="480"/>
      <c r="U296" s="480"/>
      <c r="V296" s="480"/>
      <c r="W296" s="480"/>
      <c r="X296" s="480"/>
      <c r="Y296" s="480"/>
      <c r="Z296" s="480"/>
    </row>
    <row r="297" spans="1:26" ht="12.75">
      <c r="A297" s="480"/>
      <c r="B297" s="480"/>
      <c r="C297" s="480"/>
      <c r="D297" s="480"/>
      <c r="E297" s="480"/>
      <c r="F297" s="480"/>
      <c r="G297" s="480"/>
      <c r="H297" s="480"/>
      <c r="I297" s="480"/>
      <c r="J297" s="480"/>
      <c r="K297" s="480"/>
      <c r="L297" s="480"/>
      <c r="M297" s="480"/>
      <c r="N297" s="480"/>
      <c r="O297" s="480"/>
      <c r="P297" s="480"/>
      <c r="Q297" s="480"/>
      <c r="R297" s="480"/>
      <c r="S297" s="480"/>
      <c r="T297" s="480"/>
      <c r="U297" s="480"/>
      <c r="V297" s="480"/>
      <c r="W297" s="480"/>
      <c r="X297" s="480"/>
      <c r="Y297" s="480"/>
      <c r="Z297" s="480"/>
    </row>
    <row r="298" spans="1:26" ht="12.75">
      <c r="A298" s="480"/>
      <c r="B298" s="480"/>
      <c r="C298" s="480"/>
      <c r="D298" s="480"/>
      <c r="E298" s="480"/>
      <c r="F298" s="480"/>
      <c r="G298" s="480"/>
      <c r="H298" s="480"/>
      <c r="I298" s="480"/>
      <c r="J298" s="480"/>
      <c r="K298" s="480"/>
      <c r="L298" s="480"/>
      <c r="M298" s="480"/>
      <c r="N298" s="480"/>
      <c r="O298" s="480"/>
      <c r="P298" s="480"/>
      <c r="Q298" s="480"/>
      <c r="R298" s="480"/>
      <c r="S298" s="480"/>
      <c r="T298" s="480"/>
      <c r="U298" s="480"/>
      <c r="V298" s="480"/>
      <c r="W298" s="480"/>
      <c r="X298" s="480"/>
      <c r="Y298" s="480"/>
      <c r="Z298" s="480"/>
    </row>
    <row r="299" spans="1:26" ht="12.75">
      <c r="A299" s="480"/>
      <c r="B299" s="480"/>
      <c r="C299" s="480"/>
      <c r="D299" s="480"/>
      <c r="E299" s="480"/>
      <c r="F299" s="480"/>
      <c r="G299" s="480"/>
      <c r="H299" s="480"/>
      <c r="I299" s="480"/>
      <c r="J299" s="480"/>
      <c r="K299" s="480"/>
      <c r="L299" s="480"/>
      <c r="M299" s="480"/>
      <c r="N299" s="480"/>
      <c r="O299" s="480"/>
      <c r="P299" s="480"/>
      <c r="Q299" s="480"/>
      <c r="R299" s="480"/>
      <c r="S299" s="480"/>
      <c r="T299" s="480"/>
      <c r="U299" s="480"/>
      <c r="V299" s="480"/>
      <c r="W299" s="480"/>
      <c r="X299" s="480"/>
      <c r="Y299" s="480"/>
      <c r="Z299" s="480"/>
    </row>
    <row r="300" spans="1:26" ht="12.75">
      <c r="A300" s="480"/>
      <c r="B300" s="480"/>
      <c r="C300" s="480"/>
      <c r="D300" s="480"/>
      <c r="E300" s="480"/>
      <c r="F300" s="480"/>
      <c r="G300" s="480"/>
      <c r="H300" s="480"/>
      <c r="I300" s="480"/>
      <c r="J300" s="480"/>
      <c r="K300" s="480"/>
      <c r="L300" s="480"/>
      <c r="M300" s="480"/>
      <c r="N300" s="480"/>
      <c r="O300" s="480"/>
      <c r="P300" s="480"/>
      <c r="Q300" s="480"/>
      <c r="R300" s="480"/>
      <c r="S300" s="480"/>
      <c r="T300" s="480"/>
      <c r="U300" s="480"/>
      <c r="V300" s="480"/>
      <c r="W300" s="480"/>
      <c r="X300" s="480"/>
      <c r="Y300" s="480"/>
      <c r="Z300" s="480"/>
    </row>
    <row r="301" spans="1:26" ht="12.75">
      <c r="A301" s="480"/>
      <c r="B301" s="480"/>
      <c r="C301" s="480"/>
      <c r="D301" s="480"/>
      <c r="E301" s="480"/>
      <c r="F301" s="480"/>
      <c r="G301" s="480"/>
      <c r="H301" s="480"/>
      <c r="I301" s="480"/>
      <c r="J301" s="480"/>
      <c r="K301" s="480"/>
      <c r="L301" s="480"/>
      <c r="M301" s="480"/>
      <c r="N301" s="480"/>
      <c r="O301" s="480"/>
      <c r="P301" s="480"/>
      <c r="Q301" s="480"/>
      <c r="R301" s="480"/>
      <c r="S301" s="480"/>
      <c r="T301" s="480"/>
      <c r="U301" s="480"/>
      <c r="V301" s="480"/>
      <c r="W301" s="480"/>
      <c r="X301" s="480"/>
      <c r="Y301" s="480"/>
      <c r="Z301" s="480"/>
    </row>
    <row r="302" spans="1:26" ht="12.75">
      <c r="A302" s="480"/>
      <c r="B302" s="480"/>
      <c r="C302" s="480"/>
      <c r="D302" s="480"/>
      <c r="E302" s="480"/>
      <c r="F302" s="480"/>
      <c r="G302" s="480"/>
      <c r="H302" s="480"/>
      <c r="I302" s="480"/>
      <c r="J302" s="480"/>
      <c r="K302" s="480"/>
      <c r="L302" s="480"/>
      <c r="M302" s="480"/>
      <c r="N302" s="480"/>
      <c r="O302" s="480"/>
      <c r="P302" s="480"/>
      <c r="Q302" s="480"/>
      <c r="R302" s="480"/>
      <c r="S302" s="480"/>
      <c r="T302" s="480"/>
      <c r="U302" s="480"/>
      <c r="V302" s="480"/>
      <c r="W302" s="480"/>
      <c r="X302" s="480"/>
      <c r="Y302" s="480"/>
      <c r="Z302" s="480"/>
    </row>
    <row r="303" spans="1:26" ht="12.75">
      <c r="A303" s="480"/>
      <c r="B303" s="480"/>
      <c r="C303" s="480"/>
      <c r="D303" s="480"/>
      <c r="E303" s="480"/>
      <c r="F303" s="480"/>
      <c r="G303" s="480"/>
      <c r="H303" s="480"/>
      <c r="I303" s="480"/>
      <c r="J303" s="480"/>
      <c r="K303" s="480"/>
      <c r="L303" s="480"/>
      <c r="M303" s="480"/>
      <c r="N303" s="480"/>
      <c r="O303" s="480"/>
      <c r="P303" s="480"/>
      <c r="Q303" s="480"/>
      <c r="R303" s="480"/>
      <c r="S303" s="480"/>
      <c r="T303" s="480"/>
      <c r="U303" s="480"/>
      <c r="V303" s="480"/>
      <c r="W303" s="480"/>
      <c r="X303" s="480"/>
      <c r="Y303" s="480"/>
      <c r="Z303" s="480"/>
    </row>
    <row r="304" spans="1:26" ht="12.75">
      <c r="A304" s="480"/>
      <c r="B304" s="480"/>
      <c r="C304" s="480"/>
      <c r="D304" s="480"/>
      <c r="E304" s="480"/>
      <c r="F304" s="480"/>
      <c r="G304" s="480"/>
      <c r="H304" s="480"/>
      <c r="I304" s="480"/>
      <c r="J304" s="480"/>
      <c r="K304" s="480"/>
      <c r="L304" s="480"/>
      <c r="M304" s="480"/>
      <c r="N304" s="480"/>
      <c r="O304" s="480"/>
      <c r="P304" s="480"/>
      <c r="Q304" s="480"/>
      <c r="R304" s="480"/>
      <c r="S304" s="480"/>
      <c r="T304" s="480"/>
      <c r="U304" s="480"/>
      <c r="V304" s="480"/>
      <c r="W304" s="480"/>
      <c r="X304" s="480"/>
      <c r="Y304" s="480"/>
      <c r="Z304" s="480"/>
    </row>
    <row r="305" spans="1:26" ht="12.75">
      <c r="A305" s="480"/>
      <c r="B305" s="480"/>
      <c r="C305" s="480"/>
      <c r="D305" s="480"/>
      <c r="E305" s="480"/>
      <c r="F305" s="480"/>
      <c r="G305" s="480"/>
      <c r="H305" s="480"/>
      <c r="I305" s="480"/>
      <c r="J305" s="480"/>
      <c r="K305" s="480"/>
      <c r="L305" s="480"/>
      <c r="M305" s="480"/>
      <c r="N305" s="480"/>
      <c r="O305" s="480"/>
      <c r="P305" s="480"/>
      <c r="Q305" s="480"/>
      <c r="R305" s="480"/>
      <c r="S305" s="480"/>
      <c r="T305" s="480"/>
      <c r="U305" s="480"/>
      <c r="V305" s="480"/>
      <c r="W305" s="480"/>
      <c r="X305" s="480"/>
      <c r="Y305" s="480"/>
      <c r="Z305" s="480"/>
    </row>
    <row r="306" spans="1:26" ht="12.75">
      <c r="A306" s="480"/>
      <c r="B306" s="480"/>
      <c r="C306" s="480"/>
      <c r="D306" s="480"/>
      <c r="E306" s="480"/>
      <c r="F306" s="480"/>
      <c r="G306" s="480"/>
      <c r="H306" s="480"/>
      <c r="I306" s="480"/>
      <c r="J306" s="480"/>
      <c r="K306" s="480"/>
      <c r="L306" s="480"/>
      <c r="M306" s="480"/>
      <c r="N306" s="480"/>
      <c r="O306" s="480"/>
      <c r="P306" s="480"/>
      <c r="Q306" s="480"/>
      <c r="R306" s="480"/>
      <c r="S306" s="480"/>
      <c r="T306" s="480"/>
      <c r="U306" s="480"/>
      <c r="V306" s="480"/>
      <c r="W306" s="480"/>
      <c r="X306" s="480"/>
      <c r="Y306" s="480"/>
      <c r="Z306" s="480"/>
    </row>
    <row r="307" spans="1:26" ht="12.75">
      <c r="A307" s="480"/>
      <c r="B307" s="480"/>
      <c r="C307" s="480"/>
      <c r="D307" s="480"/>
      <c r="E307" s="480"/>
      <c r="F307" s="480"/>
      <c r="G307" s="480"/>
      <c r="H307" s="480"/>
      <c r="I307" s="480"/>
      <c r="J307" s="480"/>
      <c r="K307" s="480"/>
      <c r="L307" s="480"/>
      <c r="M307" s="480"/>
      <c r="N307" s="480"/>
      <c r="O307" s="480"/>
      <c r="P307" s="480"/>
      <c r="Q307" s="480"/>
      <c r="R307" s="480"/>
      <c r="S307" s="480"/>
      <c r="T307" s="480"/>
      <c r="U307" s="480"/>
      <c r="V307" s="480"/>
      <c r="W307" s="480"/>
      <c r="X307" s="480"/>
      <c r="Y307" s="480"/>
      <c r="Z307" s="480"/>
    </row>
    <row r="308" spans="1:26" ht="12.75">
      <c r="A308" s="480"/>
      <c r="B308" s="480"/>
      <c r="C308" s="480"/>
      <c r="D308" s="480"/>
      <c r="E308" s="480"/>
      <c r="F308" s="480"/>
      <c r="G308" s="480"/>
      <c r="H308" s="480"/>
      <c r="I308" s="480"/>
      <c r="J308" s="480"/>
      <c r="K308" s="480"/>
      <c r="L308" s="480"/>
      <c r="M308" s="480"/>
      <c r="N308" s="480"/>
      <c r="O308" s="480"/>
      <c r="P308" s="480"/>
      <c r="Q308" s="480"/>
      <c r="R308" s="480"/>
      <c r="S308" s="480"/>
      <c r="T308" s="480"/>
      <c r="U308" s="480"/>
      <c r="V308" s="480"/>
      <c r="W308" s="480"/>
      <c r="X308" s="480"/>
      <c r="Y308" s="480"/>
      <c r="Z308" s="480"/>
    </row>
    <row r="309" spans="1:26" ht="12.75">
      <c r="A309" s="480"/>
      <c r="B309" s="480"/>
      <c r="C309" s="480"/>
      <c r="D309" s="480"/>
      <c r="E309" s="480"/>
      <c r="F309" s="480"/>
      <c r="G309" s="480"/>
      <c r="H309" s="480"/>
      <c r="I309" s="480"/>
      <c r="J309" s="480"/>
      <c r="K309" s="480"/>
      <c r="L309" s="480"/>
      <c r="M309" s="480"/>
      <c r="N309" s="480"/>
      <c r="O309" s="480"/>
      <c r="P309" s="480"/>
      <c r="Q309" s="480"/>
      <c r="R309" s="480"/>
      <c r="S309" s="480"/>
      <c r="T309" s="480"/>
      <c r="U309" s="480"/>
      <c r="V309" s="480"/>
      <c r="W309" s="480"/>
      <c r="X309" s="480"/>
      <c r="Y309" s="480"/>
      <c r="Z309" s="480"/>
    </row>
    <row r="310" spans="1:26" ht="12.75">
      <c r="A310" s="480"/>
      <c r="B310" s="480"/>
      <c r="C310" s="480"/>
      <c r="D310" s="480"/>
      <c r="E310" s="480"/>
      <c r="F310" s="480"/>
      <c r="G310" s="480"/>
      <c r="H310" s="480"/>
      <c r="I310" s="480"/>
      <c r="J310" s="480"/>
      <c r="K310" s="480"/>
      <c r="L310" s="480"/>
      <c r="M310" s="480"/>
      <c r="N310" s="480"/>
      <c r="O310" s="480"/>
      <c r="P310" s="480"/>
      <c r="Q310" s="480"/>
      <c r="R310" s="480"/>
      <c r="S310" s="480"/>
      <c r="T310" s="480"/>
      <c r="U310" s="480"/>
      <c r="V310" s="480"/>
      <c r="W310" s="480"/>
      <c r="X310" s="480"/>
      <c r="Y310" s="480"/>
      <c r="Z310" s="480"/>
    </row>
    <row r="311" spans="1:26" ht="12.75">
      <c r="A311" s="480"/>
      <c r="B311" s="480"/>
      <c r="C311" s="480"/>
      <c r="D311" s="480"/>
      <c r="E311" s="480"/>
      <c r="F311" s="480"/>
      <c r="G311" s="480"/>
      <c r="H311" s="480"/>
      <c r="I311" s="480"/>
      <c r="J311" s="480"/>
      <c r="K311" s="480"/>
      <c r="L311" s="480"/>
      <c r="M311" s="480"/>
      <c r="N311" s="480"/>
      <c r="O311" s="480"/>
      <c r="P311" s="480"/>
      <c r="Q311" s="480"/>
      <c r="R311" s="480"/>
      <c r="S311" s="480"/>
      <c r="T311" s="480"/>
      <c r="U311" s="480"/>
      <c r="V311" s="480"/>
      <c r="W311" s="480"/>
      <c r="X311" s="480"/>
      <c r="Y311" s="480"/>
      <c r="Z311" s="480"/>
    </row>
    <row r="312" spans="1:26" ht="12.75">
      <c r="A312" s="480"/>
      <c r="B312" s="480"/>
      <c r="C312" s="480"/>
      <c r="D312" s="480"/>
      <c r="E312" s="480"/>
      <c r="F312" s="480"/>
      <c r="G312" s="480"/>
      <c r="H312" s="480"/>
      <c r="I312" s="480"/>
      <c r="J312" s="480"/>
      <c r="K312" s="480"/>
      <c r="L312" s="480"/>
      <c r="M312" s="480"/>
      <c r="N312" s="480"/>
      <c r="O312" s="480"/>
      <c r="P312" s="480"/>
      <c r="Q312" s="480"/>
      <c r="R312" s="480"/>
      <c r="S312" s="480"/>
      <c r="T312" s="480"/>
      <c r="U312" s="480"/>
      <c r="V312" s="480"/>
      <c r="W312" s="480"/>
      <c r="X312" s="480"/>
      <c r="Y312" s="480"/>
      <c r="Z312" s="480"/>
    </row>
    <row r="313" spans="1:26" ht="12.75">
      <c r="A313" s="480"/>
      <c r="B313" s="480"/>
      <c r="C313" s="480"/>
      <c r="D313" s="480"/>
      <c r="E313" s="480"/>
      <c r="F313" s="480"/>
      <c r="G313" s="480"/>
      <c r="H313" s="480"/>
      <c r="I313" s="480"/>
      <c r="J313" s="480"/>
      <c r="K313" s="480"/>
      <c r="L313" s="480"/>
      <c r="M313" s="480"/>
      <c r="N313" s="480"/>
      <c r="O313" s="480"/>
      <c r="P313" s="480"/>
      <c r="Q313" s="480"/>
      <c r="R313" s="480"/>
      <c r="S313" s="480"/>
      <c r="T313" s="480"/>
      <c r="U313" s="480"/>
      <c r="V313" s="480"/>
      <c r="W313" s="480"/>
      <c r="X313" s="480"/>
      <c r="Y313" s="480"/>
      <c r="Z313" s="480"/>
    </row>
    <row r="314" spans="1:26" ht="12.75">
      <c r="A314" s="480"/>
      <c r="B314" s="480"/>
      <c r="C314" s="480"/>
      <c r="D314" s="480"/>
      <c r="E314" s="480"/>
      <c r="F314" s="480"/>
      <c r="G314" s="480"/>
      <c r="H314" s="480"/>
      <c r="I314" s="480"/>
      <c r="J314" s="480"/>
      <c r="K314" s="480"/>
      <c r="L314" s="480"/>
      <c r="M314" s="480"/>
      <c r="N314" s="480"/>
      <c r="O314" s="480"/>
      <c r="P314" s="480"/>
      <c r="Q314" s="480"/>
      <c r="R314" s="480"/>
      <c r="S314" s="480"/>
      <c r="T314" s="480"/>
      <c r="U314" s="480"/>
      <c r="V314" s="480"/>
      <c r="W314" s="480"/>
      <c r="X314" s="480"/>
      <c r="Y314" s="480"/>
      <c r="Z314" s="480"/>
    </row>
    <row r="315" spans="1:26" ht="12.75">
      <c r="A315" s="480"/>
      <c r="B315" s="480"/>
      <c r="C315" s="480"/>
      <c r="D315" s="480"/>
      <c r="E315" s="480"/>
      <c r="F315" s="480"/>
      <c r="G315" s="480"/>
      <c r="H315" s="480"/>
      <c r="I315" s="480"/>
      <c r="J315" s="480"/>
      <c r="K315" s="480"/>
      <c r="L315" s="480"/>
      <c r="M315" s="480"/>
      <c r="N315" s="480"/>
      <c r="O315" s="480"/>
      <c r="P315" s="480"/>
      <c r="Q315" s="480"/>
      <c r="R315" s="480"/>
      <c r="S315" s="480"/>
      <c r="T315" s="480"/>
      <c r="U315" s="480"/>
      <c r="V315" s="480"/>
      <c r="W315" s="480"/>
      <c r="X315" s="480"/>
      <c r="Y315" s="480"/>
      <c r="Z315" s="480"/>
    </row>
    <row r="316" spans="1:26" ht="12.75">
      <c r="A316" s="480"/>
      <c r="B316" s="480"/>
      <c r="C316" s="480"/>
      <c r="D316" s="480"/>
      <c r="E316" s="480"/>
      <c r="F316" s="480"/>
      <c r="G316" s="480"/>
      <c r="H316" s="480"/>
      <c r="I316" s="480"/>
      <c r="J316" s="480"/>
      <c r="K316" s="480"/>
      <c r="L316" s="480"/>
      <c r="M316" s="480"/>
      <c r="N316" s="480"/>
      <c r="O316" s="480"/>
      <c r="P316" s="480"/>
      <c r="Q316" s="480"/>
      <c r="R316" s="480"/>
      <c r="S316" s="480"/>
      <c r="T316" s="480"/>
      <c r="U316" s="480"/>
      <c r="V316" s="480"/>
      <c r="W316" s="480"/>
      <c r="X316" s="480"/>
      <c r="Y316" s="480"/>
      <c r="Z316" s="480"/>
    </row>
    <row r="317" spans="1:26" ht="12.75">
      <c r="A317" s="480"/>
      <c r="B317" s="480"/>
      <c r="C317" s="480"/>
      <c r="D317" s="480"/>
      <c r="E317" s="480"/>
      <c r="F317" s="480"/>
      <c r="G317" s="480"/>
      <c r="H317" s="480"/>
      <c r="I317" s="480"/>
      <c r="J317" s="480"/>
      <c r="K317" s="480"/>
      <c r="L317" s="480"/>
      <c r="M317" s="480"/>
      <c r="N317" s="480"/>
      <c r="O317" s="480"/>
      <c r="P317" s="480"/>
      <c r="Q317" s="480"/>
      <c r="R317" s="480"/>
      <c r="S317" s="480"/>
      <c r="T317" s="480"/>
      <c r="U317" s="480"/>
      <c r="V317" s="480"/>
      <c r="W317" s="480"/>
      <c r="X317" s="480"/>
      <c r="Y317" s="480"/>
      <c r="Z317" s="480"/>
    </row>
    <row r="318" spans="1:26" ht="12.75">
      <c r="A318" s="480"/>
      <c r="B318" s="480"/>
      <c r="C318" s="480"/>
      <c r="D318" s="480"/>
      <c r="E318" s="480"/>
      <c r="F318" s="480"/>
      <c r="G318" s="480"/>
      <c r="H318" s="480"/>
      <c r="I318" s="480"/>
      <c r="J318" s="480"/>
      <c r="K318" s="480"/>
      <c r="L318" s="480"/>
      <c r="M318" s="480"/>
      <c r="N318" s="480"/>
      <c r="O318" s="480"/>
      <c r="P318" s="480"/>
      <c r="Q318" s="480"/>
      <c r="R318" s="480"/>
      <c r="S318" s="480"/>
      <c r="T318" s="480"/>
      <c r="U318" s="480"/>
      <c r="V318" s="480"/>
      <c r="W318" s="480"/>
      <c r="X318" s="480"/>
      <c r="Y318" s="480"/>
      <c r="Z318" s="480"/>
    </row>
    <row r="319" spans="1:26" ht="12.75">
      <c r="A319" s="480"/>
      <c r="B319" s="480"/>
      <c r="C319" s="480"/>
      <c r="D319" s="480"/>
      <c r="E319" s="480"/>
      <c r="F319" s="480"/>
      <c r="G319" s="480"/>
      <c r="H319" s="480"/>
      <c r="I319" s="480"/>
      <c r="J319" s="480"/>
      <c r="K319" s="480"/>
      <c r="L319" s="480"/>
      <c r="M319" s="480"/>
      <c r="N319" s="480"/>
      <c r="O319" s="480"/>
      <c r="P319" s="480"/>
      <c r="Q319" s="480"/>
      <c r="R319" s="480"/>
      <c r="S319" s="480"/>
      <c r="T319" s="480"/>
      <c r="U319" s="480"/>
      <c r="V319" s="480"/>
      <c r="W319" s="480"/>
      <c r="X319" s="480"/>
      <c r="Y319" s="480"/>
      <c r="Z319" s="480"/>
    </row>
    <row r="320" spans="1:26" ht="12.75">
      <c r="A320" s="480"/>
      <c r="B320" s="480"/>
      <c r="C320" s="480"/>
      <c r="D320" s="480"/>
      <c r="E320" s="480"/>
      <c r="F320" s="480"/>
      <c r="G320" s="480"/>
      <c r="H320" s="480"/>
      <c r="I320" s="480"/>
      <c r="J320" s="480"/>
      <c r="K320" s="480"/>
      <c r="L320" s="480"/>
      <c r="M320" s="480"/>
      <c r="N320" s="480"/>
      <c r="O320" s="480"/>
      <c r="P320" s="480"/>
      <c r="Q320" s="480"/>
      <c r="R320" s="480"/>
      <c r="S320" s="480"/>
      <c r="T320" s="480"/>
      <c r="U320" s="480"/>
      <c r="V320" s="480"/>
      <c r="W320" s="480"/>
      <c r="X320" s="480"/>
      <c r="Y320" s="480"/>
      <c r="Z320" s="480"/>
    </row>
    <row r="321" spans="1:26" ht="12.75">
      <c r="A321" s="480"/>
      <c r="B321" s="480"/>
      <c r="C321" s="480"/>
      <c r="D321" s="480"/>
      <c r="E321" s="480"/>
      <c r="F321" s="480"/>
      <c r="G321" s="480"/>
      <c r="H321" s="480"/>
      <c r="I321" s="480"/>
      <c r="J321" s="480"/>
      <c r="K321" s="480"/>
      <c r="L321" s="480"/>
      <c r="M321" s="480"/>
      <c r="N321" s="480"/>
      <c r="O321" s="480"/>
      <c r="P321" s="480"/>
      <c r="Q321" s="480"/>
      <c r="R321" s="480"/>
      <c r="S321" s="480"/>
      <c r="T321" s="480"/>
      <c r="U321" s="480"/>
      <c r="V321" s="480"/>
      <c r="W321" s="480"/>
      <c r="X321" s="480"/>
      <c r="Y321" s="480"/>
      <c r="Z321" s="480"/>
    </row>
    <row r="322" spans="1:26" ht="12.75">
      <c r="A322" s="480"/>
      <c r="B322" s="480"/>
      <c r="C322" s="480"/>
      <c r="D322" s="480"/>
      <c r="E322" s="480"/>
      <c r="F322" s="480"/>
      <c r="G322" s="480"/>
      <c r="H322" s="480"/>
      <c r="I322" s="480"/>
      <c r="J322" s="480"/>
      <c r="K322" s="480"/>
      <c r="L322" s="480"/>
      <c r="M322" s="480"/>
      <c r="N322" s="480"/>
      <c r="O322" s="480"/>
      <c r="P322" s="480"/>
      <c r="Q322" s="480"/>
      <c r="R322" s="480"/>
      <c r="S322" s="480"/>
      <c r="T322" s="480"/>
      <c r="U322" s="480"/>
      <c r="V322" s="480"/>
      <c r="W322" s="480"/>
      <c r="X322" s="480"/>
      <c r="Y322" s="480"/>
      <c r="Z322" s="480"/>
    </row>
    <row r="323" spans="1:26" ht="12.75">
      <c r="A323" s="480"/>
      <c r="B323" s="480"/>
      <c r="C323" s="480"/>
      <c r="D323" s="480"/>
      <c r="E323" s="480"/>
      <c r="F323" s="480"/>
      <c r="G323" s="480"/>
      <c r="H323" s="480"/>
      <c r="I323" s="480"/>
      <c r="J323" s="480"/>
      <c r="K323" s="480"/>
      <c r="L323" s="480"/>
      <c r="M323" s="480"/>
      <c r="N323" s="480"/>
      <c r="O323" s="480"/>
      <c r="P323" s="480"/>
      <c r="Q323" s="480"/>
      <c r="R323" s="480"/>
      <c r="S323" s="480"/>
      <c r="T323" s="480"/>
      <c r="U323" s="480"/>
      <c r="V323" s="480"/>
      <c r="W323" s="480"/>
      <c r="X323" s="480"/>
      <c r="Y323" s="480"/>
      <c r="Z323" s="480"/>
    </row>
    <row r="324" spans="1:26" ht="12.75">
      <c r="A324" s="480"/>
      <c r="B324" s="480"/>
      <c r="C324" s="480"/>
      <c r="D324" s="480"/>
      <c r="E324" s="480"/>
      <c r="F324" s="480"/>
      <c r="G324" s="480"/>
      <c r="H324" s="480"/>
      <c r="I324" s="480"/>
      <c r="J324" s="480"/>
      <c r="K324" s="480"/>
      <c r="L324" s="480"/>
      <c r="M324" s="480"/>
      <c r="N324" s="480"/>
      <c r="O324" s="480"/>
      <c r="P324" s="480"/>
      <c r="Q324" s="480"/>
      <c r="R324" s="480"/>
      <c r="S324" s="480"/>
      <c r="T324" s="480"/>
      <c r="U324" s="480"/>
      <c r="V324" s="480"/>
      <c r="W324" s="480"/>
      <c r="X324" s="480"/>
      <c r="Y324" s="480"/>
      <c r="Z324" s="480"/>
    </row>
    <row r="325" spans="1:26" ht="12.75">
      <c r="A325" s="480"/>
      <c r="B325" s="480"/>
      <c r="C325" s="480"/>
      <c r="D325" s="480"/>
      <c r="E325" s="480"/>
      <c r="F325" s="480"/>
      <c r="G325" s="480"/>
      <c r="H325" s="480"/>
      <c r="I325" s="480"/>
      <c r="J325" s="480"/>
      <c r="K325" s="480"/>
      <c r="L325" s="480"/>
      <c r="M325" s="480"/>
      <c r="N325" s="480"/>
      <c r="O325" s="480"/>
      <c r="P325" s="480"/>
      <c r="Q325" s="480"/>
      <c r="R325" s="480"/>
      <c r="S325" s="480"/>
      <c r="T325" s="480"/>
      <c r="U325" s="480"/>
      <c r="V325" s="480"/>
      <c r="W325" s="480"/>
      <c r="X325" s="480"/>
      <c r="Y325" s="480"/>
      <c r="Z325" s="480"/>
    </row>
    <row r="326" spans="1:26" ht="12.75">
      <c r="A326" s="480"/>
      <c r="B326" s="480"/>
      <c r="C326" s="480"/>
      <c r="D326" s="480"/>
      <c r="E326" s="480"/>
      <c r="F326" s="480"/>
      <c r="G326" s="480"/>
      <c r="H326" s="480"/>
      <c r="I326" s="480"/>
      <c r="J326" s="480"/>
      <c r="K326" s="480"/>
      <c r="L326" s="480"/>
      <c r="M326" s="480"/>
      <c r="N326" s="480"/>
      <c r="O326" s="480"/>
      <c r="P326" s="480"/>
      <c r="Q326" s="480"/>
      <c r="R326" s="480"/>
      <c r="S326" s="480"/>
      <c r="T326" s="480"/>
      <c r="U326" s="480"/>
      <c r="V326" s="480"/>
      <c r="W326" s="480"/>
      <c r="X326" s="480"/>
      <c r="Y326" s="480"/>
      <c r="Z326" s="480"/>
    </row>
    <row r="327" spans="1:26" ht="12.75">
      <c r="A327" s="480"/>
      <c r="B327" s="480"/>
      <c r="C327" s="480"/>
      <c r="D327" s="480"/>
      <c r="E327" s="480"/>
      <c r="F327" s="480"/>
      <c r="G327" s="480"/>
      <c r="H327" s="480"/>
      <c r="I327" s="480"/>
      <c r="J327" s="480"/>
      <c r="K327" s="480"/>
      <c r="L327" s="480"/>
      <c r="M327" s="480"/>
      <c r="N327" s="480"/>
      <c r="O327" s="480"/>
      <c r="P327" s="480"/>
      <c r="Q327" s="480"/>
      <c r="R327" s="480"/>
      <c r="S327" s="480"/>
      <c r="T327" s="480"/>
      <c r="U327" s="480"/>
      <c r="V327" s="480"/>
      <c r="W327" s="480"/>
      <c r="X327" s="480"/>
      <c r="Y327" s="480"/>
      <c r="Z327" s="480"/>
    </row>
    <row r="328" spans="1:26" ht="12.75">
      <c r="A328" s="480"/>
      <c r="B328" s="480"/>
      <c r="C328" s="480"/>
      <c r="D328" s="480"/>
      <c r="E328" s="480"/>
      <c r="F328" s="480"/>
      <c r="G328" s="480"/>
      <c r="H328" s="480"/>
      <c r="I328" s="480"/>
      <c r="J328" s="480"/>
      <c r="K328" s="480"/>
      <c r="L328" s="480"/>
      <c r="M328" s="480"/>
      <c r="N328" s="480"/>
      <c r="O328" s="480"/>
      <c r="P328" s="480"/>
      <c r="Q328" s="480"/>
      <c r="R328" s="480"/>
      <c r="S328" s="480"/>
      <c r="T328" s="480"/>
      <c r="U328" s="480"/>
      <c r="V328" s="480"/>
      <c r="W328" s="480"/>
      <c r="X328" s="480"/>
      <c r="Y328" s="480"/>
      <c r="Z328" s="480"/>
    </row>
    <row r="329" spans="1:26" ht="12.75">
      <c r="A329" s="480"/>
      <c r="B329" s="480"/>
      <c r="C329" s="480"/>
      <c r="D329" s="480"/>
      <c r="E329" s="480"/>
      <c r="F329" s="480"/>
      <c r="G329" s="480"/>
      <c r="H329" s="480"/>
      <c r="I329" s="480"/>
      <c r="J329" s="480"/>
      <c r="K329" s="480"/>
      <c r="L329" s="480"/>
      <c r="M329" s="480"/>
      <c r="N329" s="480"/>
      <c r="O329" s="480"/>
      <c r="P329" s="480"/>
      <c r="Q329" s="480"/>
      <c r="R329" s="480"/>
      <c r="S329" s="480"/>
      <c r="T329" s="480"/>
      <c r="U329" s="480"/>
      <c r="V329" s="480"/>
      <c r="W329" s="480"/>
      <c r="X329" s="480"/>
      <c r="Y329" s="480"/>
      <c r="Z329" s="480"/>
    </row>
    <row r="330" spans="1:26" ht="12.75">
      <c r="A330" s="480"/>
      <c r="B330" s="480"/>
      <c r="C330" s="480"/>
      <c r="D330" s="480"/>
      <c r="E330" s="480"/>
      <c r="F330" s="480"/>
      <c r="G330" s="480"/>
      <c r="H330" s="480"/>
      <c r="I330" s="480"/>
      <c r="J330" s="480"/>
      <c r="K330" s="480"/>
      <c r="L330" s="480"/>
      <c r="M330" s="480"/>
      <c r="N330" s="480"/>
      <c r="O330" s="480"/>
      <c r="P330" s="480"/>
      <c r="Q330" s="480"/>
      <c r="R330" s="480"/>
      <c r="S330" s="480"/>
      <c r="T330" s="480"/>
      <c r="U330" s="480"/>
      <c r="V330" s="480"/>
      <c r="W330" s="480"/>
      <c r="X330" s="480"/>
      <c r="Y330" s="480"/>
      <c r="Z330" s="480"/>
    </row>
    <row r="331" spans="1:26" ht="12.75">
      <c r="A331" s="480"/>
      <c r="B331" s="480"/>
      <c r="C331" s="480"/>
      <c r="D331" s="480"/>
      <c r="E331" s="480"/>
      <c r="F331" s="480"/>
      <c r="G331" s="480"/>
      <c r="H331" s="480"/>
      <c r="I331" s="480"/>
      <c r="J331" s="480"/>
      <c r="K331" s="480"/>
      <c r="L331" s="480"/>
      <c r="M331" s="480"/>
      <c r="N331" s="480"/>
      <c r="O331" s="480"/>
      <c r="P331" s="480"/>
      <c r="Q331" s="480"/>
      <c r="R331" s="480"/>
      <c r="S331" s="480"/>
      <c r="T331" s="480"/>
      <c r="U331" s="480"/>
      <c r="V331" s="480"/>
      <c r="W331" s="480"/>
      <c r="X331" s="480"/>
      <c r="Y331" s="480"/>
      <c r="Z331" s="480"/>
    </row>
    <row r="332" spans="1:26" ht="12.75">
      <c r="A332" s="480"/>
      <c r="B332" s="480"/>
      <c r="C332" s="480"/>
      <c r="D332" s="480"/>
      <c r="E332" s="480"/>
      <c r="F332" s="480"/>
      <c r="G332" s="480"/>
      <c r="H332" s="480"/>
      <c r="I332" s="480"/>
      <c r="J332" s="480"/>
      <c r="K332" s="480"/>
      <c r="L332" s="480"/>
      <c r="M332" s="480"/>
      <c r="N332" s="480"/>
      <c r="O332" s="480"/>
      <c r="P332" s="480"/>
      <c r="Q332" s="480"/>
      <c r="R332" s="480"/>
      <c r="S332" s="480"/>
      <c r="T332" s="480"/>
      <c r="U332" s="480"/>
      <c r="V332" s="480"/>
      <c r="W332" s="480"/>
      <c r="X332" s="480"/>
      <c r="Y332" s="480"/>
      <c r="Z332" s="480"/>
    </row>
    <row r="333" spans="1:26" ht="12.75">
      <c r="A333" s="480"/>
      <c r="B333" s="480"/>
      <c r="C333" s="480"/>
      <c r="D333" s="480"/>
      <c r="E333" s="480"/>
      <c r="F333" s="480"/>
      <c r="G333" s="480"/>
      <c r="H333" s="480"/>
      <c r="I333" s="480"/>
      <c r="J333" s="480"/>
      <c r="K333" s="480"/>
      <c r="L333" s="480"/>
      <c r="M333" s="480"/>
      <c r="N333" s="480"/>
      <c r="O333" s="480"/>
      <c r="P333" s="480"/>
      <c r="Q333" s="480"/>
      <c r="R333" s="480"/>
      <c r="S333" s="480"/>
      <c r="T333" s="480"/>
      <c r="U333" s="480"/>
      <c r="V333" s="480"/>
      <c r="W333" s="480"/>
      <c r="X333" s="480"/>
      <c r="Y333" s="480"/>
      <c r="Z333" s="480"/>
    </row>
    <row r="334" spans="1:26" ht="12.75">
      <c r="A334" s="480"/>
      <c r="B334" s="480"/>
      <c r="C334" s="480"/>
      <c r="D334" s="480"/>
      <c r="E334" s="480"/>
      <c r="F334" s="480"/>
      <c r="G334" s="480"/>
      <c r="H334" s="480"/>
      <c r="I334" s="480"/>
      <c r="J334" s="480"/>
      <c r="K334" s="480"/>
      <c r="L334" s="480"/>
      <c r="M334" s="480"/>
      <c r="N334" s="480"/>
      <c r="O334" s="480"/>
      <c r="P334" s="480"/>
      <c r="Q334" s="480"/>
      <c r="R334" s="480"/>
      <c r="S334" s="480"/>
      <c r="T334" s="480"/>
      <c r="U334" s="480"/>
      <c r="V334" s="480"/>
      <c r="W334" s="480"/>
      <c r="X334" s="480"/>
      <c r="Y334" s="480"/>
      <c r="Z334" s="480"/>
    </row>
    <row r="335" spans="1:26" ht="12.75">
      <c r="A335" s="480"/>
      <c r="B335" s="480"/>
      <c r="C335" s="480"/>
      <c r="D335" s="480"/>
      <c r="E335" s="480"/>
      <c r="F335" s="480"/>
      <c r="G335" s="480"/>
      <c r="H335" s="480"/>
      <c r="I335" s="480"/>
      <c r="J335" s="480"/>
      <c r="K335" s="480"/>
      <c r="L335" s="480"/>
      <c r="M335" s="480"/>
      <c r="N335" s="480"/>
      <c r="O335" s="480"/>
      <c r="P335" s="480"/>
      <c r="Q335" s="480"/>
      <c r="R335" s="480"/>
      <c r="S335" s="480"/>
      <c r="T335" s="480"/>
      <c r="U335" s="480"/>
      <c r="V335" s="480"/>
      <c r="W335" s="480"/>
      <c r="X335" s="480"/>
      <c r="Y335" s="480"/>
      <c r="Z335" s="480"/>
    </row>
    <row r="336" spans="1:26" ht="12.75">
      <c r="A336" s="480"/>
      <c r="B336" s="480"/>
      <c r="C336" s="480"/>
      <c r="D336" s="480"/>
      <c r="E336" s="480"/>
      <c r="F336" s="480"/>
      <c r="G336" s="480"/>
      <c r="H336" s="480"/>
      <c r="I336" s="480"/>
      <c r="J336" s="480"/>
      <c r="K336" s="480"/>
      <c r="L336" s="480"/>
      <c r="M336" s="480"/>
      <c r="N336" s="480"/>
      <c r="O336" s="480"/>
      <c r="P336" s="480"/>
      <c r="Q336" s="480"/>
      <c r="R336" s="480"/>
      <c r="S336" s="480"/>
      <c r="T336" s="480"/>
      <c r="U336" s="480"/>
      <c r="V336" s="480"/>
      <c r="W336" s="480"/>
      <c r="X336" s="480"/>
      <c r="Y336" s="480"/>
      <c r="Z336" s="480"/>
    </row>
    <row r="337" spans="1:26" ht="12.75">
      <c r="A337" s="480"/>
      <c r="B337" s="480"/>
      <c r="C337" s="480"/>
      <c r="D337" s="480"/>
      <c r="E337" s="480"/>
      <c r="F337" s="480"/>
      <c r="G337" s="480"/>
      <c r="H337" s="480"/>
      <c r="I337" s="480"/>
      <c r="J337" s="480"/>
      <c r="K337" s="480"/>
      <c r="L337" s="480"/>
      <c r="M337" s="480"/>
      <c r="N337" s="480"/>
      <c r="O337" s="480"/>
      <c r="P337" s="480"/>
      <c r="Q337" s="480"/>
      <c r="R337" s="480"/>
      <c r="S337" s="480"/>
      <c r="T337" s="480"/>
      <c r="U337" s="480"/>
      <c r="V337" s="480"/>
      <c r="W337" s="480"/>
      <c r="X337" s="480"/>
      <c r="Y337" s="480"/>
      <c r="Z337" s="480"/>
    </row>
    <row r="338" spans="1:26" ht="12.75">
      <c r="A338" s="480"/>
      <c r="B338" s="480"/>
      <c r="C338" s="480"/>
      <c r="D338" s="480"/>
      <c r="E338" s="480"/>
      <c r="F338" s="480"/>
      <c r="G338" s="480"/>
      <c r="H338" s="480"/>
      <c r="I338" s="480"/>
      <c r="J338" s="480"/>
      <c r="K338" s="480"/>
      <c r="L338" s="480"/>
      <c r="M338" s="480"/>
      <c r="N338" s="480"/>
      <c r="O338" s="480"/>
      <c r="P338" s="480"/>
      <c r="Q338" s="480"/>
      <c r="R338" s="480"/>
      <c r="S338" s="480"/>
      <c r="T338" s="480"/>
      <c r="U338" s="480"/>
      <c r="V338" s="480"/>
      <c r="W338" s="480"/>
      <c r="X338" s="480"/>
      <c r="Y338" s="480"/>
      <c r="Z338" s="480"/>
    </row>
    <row r="339" spans="1:26" ht="12.75">
      <c r="A339" s="480"/>
      <c r="B339" s="480"/>
      <c r="C339" s="480"/>
      <c r="D339" s="480"/>
      <c r="E339" s="480"/>
      <c r="F339" s="480"/>
      <c r="G339" s="480"/>
      <c r="H339" s="480"/>
      <c r="I339" s="480"/>
      <c r="J339" s="480"/>
      <c r="K339" s="480"/>
      <c r="L339" s="480"/>
      <c r="M339" s="480"/>
      <c r="N339" s="480"/>
      <c r="O339" s="480"/>
      <c r="P339" s="480"/>
      <c r="Q339" s="480"/>
      <c r="R339" s="480"/>
      <c r="S339" s="480"/>
      <c r="T339" s="480"/>
      <c r="U339" s="480"/>
      <c r="V339" s="480"/>
      <c r="W339" s="480"/>
      <c r="X339" s="480"/>
      <c r="Y339" s="480"/>
      <c r="Z339" s="480"/>
    </row>
    <row r="340" spans="1:26" ht="12.75">
      <c r="A340" s="480"/>
      <c r="B340" s="480"/>
      <c r="C340" s="480"/>
      <c r="D340" s="480"/>
      <c r="E340" s="480"/>
      <c r="F340" s="480"/>
      <c r="G340" s="480"/>
      <c r="H340" s="480"/>
      <c r="I340" s="480"/>
      <c r="J340" s="480"/>
      <c r="K340" s="480"/>
      <c r="L340" s="480"/>
      <c r="M340" s="480"/>
      <c r="N340" s="480"/>
      <c r="O340" s="480"/>
      <c r="P340" s="480"/>
      <c r="Q340" s="480"/>
      <c r="R340" s="480"/>
      <c r="S340" s="480"/>
      <c r="T340" s="480"/>
      <c r="U340" s="480"/>
      <c r="V340" s="480"/>
      <c r="W340" s="480"/>
      <c r="X340" s="480"/>
      <c r="Y340" s="480"/>
      <c r="Z340" s="480"/>
    </row>
    <row r="341" spans="1:26" ht="12.75">
      <c r="A341" s="480"/>
      <c r="B341" s="480"/>
      <c r="C341" s="480"/>
      <c r="D341" s="480"/>
      <c r="E341" s="480"/>
      <c r="F341" s="480"/>
      <c r="G341" s="480"/>
      <c r="H341" s="480"/>
      <c r="I341" s="480"/>
      <c r="J341" s="480"/>
      <c r="K341" s="480"/>
      <c r="L341" s="480"/>
      <c r="M341" s="480"/>
      <c r="N341" s="480"/>
      <c r="O341" s="480"/>
      <c r="P341" s="480"/>
      <c r="Q341" s="480"/>
      <c r="R341" s="480"/>
      <c r="S341" s="480"/>
      <c r="T341" s="480"/>
      <c r="U341" s="480"/>
      <c r="V341" s="480"/>
      <c r="W341" s="480"/>
      <c r="X341" s="480"/>
      <c r="Y341" s="480"/>
      <c r="Z341" s="480"/>
    </row>
    <row r="342" spans="1:26" ht="12.75">
      <c r="A342" s="480"/>
      <c r="B342" s="480"/>
      <c r="C342" s="480"/>
      <c r="D342" s="480"/>
      <c r="E342" s="480"/>
      <c r="F342" s="480"/>
      <c r="G342" s="480"/>
      <c r="H342" s="480"/>
      <c r="I342" s="480"/>
      <c r="J342" s="480"/>
      <c r="K342" s="480"/>
      <c r="L342" s="480"/>
      <c r="M342" s="480"/>
      <c r="N342" s="480"/>
      <c r="O342" s="480"/>
      <c r="P342" s="480"/>
      <c r="Q342" s="480"/>
      <c r="R342" s="480"/>
      <c r="S342" s="480"/>
      <c r="T342" s="480"/>
      <c r="U342" s="480"/>
      <c r="V342" s="480"/>
      <c r="W342" s="480"/>
      <c r="X342" s="480"/>
      <c r="Y342" s="480"/>
      <c r="Z342" s="480"/>
    </row>
    <row r="343" spans="1:26" ht="12.75">
      <c r="A343" s="480"/>
      <c r="B343" s="480"/>
      <c r="C343" s="480"/>
      <c r="D343" s="480"/>
      <c r="E343" s="480"/>
      <c r="F343" s="480"/>
      <c r="G343" s="480"/>
      <c r="H343" s="480"/>
      <c r="I343" s="480"/>
      <c r="J343" s="480"/>
      <c r="K343" s="480"/>
      <c r="L343" s="480"/>
      <c r="M343" s="480"/>
      <c r="N343" s="480"/>
      <c r="O343" s="480"/>
      <c r="P343" s="480"/>
      <c r="Q343" s="480"/>
      <c r="R343" s="480"/>
      <c r="S343" s="480"/>
      <c r="T343" s="480"/>
      <c r="U343" s="480"/>
      <c r="V343" s="480"/>
      <c r="W343" s="480"/>
      <c r="X343" s="480"/>
      <c r="Y343" s="480"/>
      <c r="Z343" s="480"/>
    </row>
    <row r="344" spans="1:26" ht="12.75">
      <c r="A344" s="480"/>
      <c r="B344" s="480"/>
      <c r="C344" s="480"/>
      <c r="D344" s="480"/>
      <c r="E344" s="480"/>
      <c r="F344" s="480"/>
      <c r="G344" s="480"/>
      <c r="H344" s="480"/>
      <c r="I344" s="480"/>
      <c r="J344" s="480"/>
      <c r="K344" s="480"/>
      <c r="L344" s="480"/>
      <c r="M344" s="480"/>
      <c r="N344" s="480"/>
      <c r="O344" s="480"/>
      <c r="P344" s="480"/>
      <c r="Q344" s="480"/>
      <c r="R344" s="480"/>
      <c r="S344" s="480"/>
      <c r="T344" s="480"/>
      <c r="U344" s="480"/>
      <c r="V344" s="480"/>
      <c r="W344" s="480"/>
      <c r="X344" s="480"/>
      <c r="Y344" s="480"/>
      <c r="Z344" s="480"/>
    </row>
    <row r="345" spans="1:26" ht="12.75">
      <c r="A345" s="480"/>
      <c r="B345" s="480"/>
      <c r="C345" s="480"/>
      <c r="D345" s="480"/>
      <c r="E345" s="480"/>
      <c r="F345" s="480"/>
      <c r="G345" s="480"/>
      <c r="H345" s="480"/>
      <c r="I345" s="480"/>
      <c r="J345" s="480"/>
      <c r="K345" s="480"/>
      <c r="L345" s="480"/>
      <c r="M345" s="480"/>
      <c r="N345" s="480"/>
      <c r="O345" s="480"/>
      <c r="P345" s="480"/>
      <c r="Q345" s="480"/>
      <c r="R345" s="480"/>
      <c r="S345" s="480"/>
      <c r="T345" s="480"/>
      <c r="U345" s="480"/>
      <c r="V345" s="480"/>
      <c r="W345" s="480"/>
      <c r="X345" s="480"/>
      <c r="Y345" s="480"/>
      <c r="Z345" s="480"/>
    </row>
    <row r="346" spans="1:26" ht="12.75">
      <c r="A346" s="480"/>
      <c r="B346" s="480"/>
      <c r="C346" s="480"/>
      <c r="D346" s="480"/>
      <c r="E346" s="480"/>
      <c r="F346" s="480"/>
      <c r="G346" s="480"/>
      <c r="H346" s="480"/>
      <c r="I346" s="480"/>
      <c r="J346" s="480"/>
      <c r="K346" s="480"/>
      <c r="L346" s="480"/>
      <c r="M346" s="480"/>
      <c r="N346" s="480"/>
      <c r="O346" s="480"/>
      <c r="P346" s="480"/>
      <c r="Q346" s="480"/>
      <c r="R346" s="480"/>
      <c r="S346" s="480"/>
      <c r="T346" s="480"/>
      <c r="U346" s="480"/>
      <c r="V346" s="480"/>
      <c r="W346" s="480"/>
      <c r="X346" s="480"/>
      <c r="Y346" s="480"/>
      <c r="Z346" s="480"/>
    </row>
    <row r="347" spans="1:26" ht="12.75">
      <c r="A347" s="480"/>
      <c r="B347" s="480"/>
      <c r="C347" s="480"/>
      <c r="D347" s="480"/>
      <c r="E347" s="480"/>
      <c r="F347" s="480"/>
      <c r="G347" s="480"/>
      <c r="H347" s="480"/>
      <c r="I347" s="480"/>
      <c r="J347" s="480"/>
      <c r="K347" s="480"/>
      <c r="L347" s="480"/>
      <c r="M347" s="480"/>
      <c r="N347" s="480"/>
      <c r="O347" s="480"/>
      <c r="P347" s="480"/>
      <c r="Q347" s="480"/>
      <c r="R347" s="480"/>
      <c r="S347" s="480"/>
      <c r="T347" s="480"/>
      <c r="U347" s="480"/>
      <c r="V347" s="480"/>
      <c r="W347" s="480"/>
      <c r="X347" s="480"/>
      <c r="Y347" s="480"/>
      <c r="Z347" s="480"/>
    </row>
    <row r="348" spans="1:26" ht="12.75">
      <c r="A348" s="480"/>
      <c r="B348" s="480"/>
      <c r="C348" s="480"/>
      <c r="D348" s="480"/>
      <c r="E348" s="480"/>
      <c r="F348" s="480"/>
      <c r="G348" s="480"/>
      <c r="H348" s="480"/>
      <c r="I348" s="480"/>
      <c r="J348" s="480"/>
      <c r="K348" s="480"/>
      <c r="L348" s="480"/>
      <c r="M348" s="480"/>
      <c r="N348" s="480"/>
      <c r="O348" s="480"/>
      <c r="P348" s="480"/>
      <c r="Q348" s="480"/>
      <c r="R348" s="480"/>
      <c r="S348" s="480"/>
      <c r="T348" s="480"/>
      <c r="U348" s="480"/>
      <c r="V348" s="480"/>
      <c r="W348" s="480"/>
      <c r="X348" s="480"/>
      <c r="Y348" s="480"/>
      <c r="Z348" s="480"/>
    </row>
    <row r="349" spans="1:26" ht="12.75">
      <c r="A349" s="480"/>
      <c r="B349" s="480"/>
      <c r="C349" s="480"/>
      <c r="D349" s="480"/>
      <c r="E349" s="480"/>
      <c r="F349" s="480"/>
      <c r="G349" s="480"/>
      <c r="H349" s="480"/>
      <c r="I349" s="480"/>
      <c r="J349" s="480"/>
      <c r="K349" s="480"/>
      <c r="L349" s="480"/>
      <c r="M349" s="480"/>
      <c r="N349" s="480"/>
      <c r="O349" s="480"/>
      <c r="P349" s="480"/>
      <c r="Q349" s="480"/>
      <c r="R349" s="480"/>
      <c r="S349" s="480"/>
      <c r="T349" s="480"/>
      <c r="U349" s="480"/>
      <c r="V349" s="480"/>
      <c r="W349" s="480"/>
      <c r="X349" s="480"/>
      <c r="Y349" s="480"/>
      <c r="Z349" s="480"/>
    </row>
    <row r="350" spans="1:26" ht="12.75">
      <c r="A350" s="480"/>
      <c r="B350" s="480"/>
      <c r="C350" s="480"/>
      <c r="D350" s="480"/>
      <c r="E350" s="480"/>
      <c r="F350" s="480"/>
      <c r="G350" s="480"/>
      <c r="H350" s="480"/>
      <c r="I350" s="480"/>
      <c r="J350" s="480"/>
      <c r="K350" s="480"/>
      <c r="L350" s="480"/>
      <c r="M350" s="480"/>
      <c r="N350" s="480"/>
      <c r="O350" s="480"/>
      <c r="P350" s="480"/>
      <c r="Q350" s="480"/>
      <c r="R350" s="480"/>
      <c r="S350" s="480"/>
      <c r="T350" s="480"/>
      <c r="U350" s="480"/>
      <c r="V350" s="480"/>
      <c r="W350" s="480"/>
      <c r="X350" s="480"/>
      <c r="Y350" s="480"/>
      <c r="Z350" s="480"/>
    </row>
    <row r="351" spans="1:26" ht="12.75">
      <c r="A351" s="480"/>
      <c r="B351" s="480"/>
      <c r="C351" s="480"/>
      <c r="D351" s="480"/>
      <c r="E351" s="480"/>
      <c r="F351" s="480"/>
      <c r="G351" s="480"/>
      <c r="H351" s="480"/>
      <c r="I351" s="480"/>
      <c r="J351" s="480"/>
      <c r="K351" s="480"/>
      <c r="L351" s="480"/>
      <c r="M351" s="480"/>
      <c r="N351" s="480"/>
      <c r="O351" s="480"/>
      <c r="P351" s="480"/>
      <c r="Q351" s="480"/>
      <c r="R351" s="480"/>
      <c r="S351" s="480"/>
      <c r="T351" s="480"/>
      <c r="U351" s="480"/>
      <c r="V351" s="480"/>
      <c r="W351" s="480"/>
      <c r="X351" s="480"/>
      <c r="Y351" s="480"/>
      <c r="Z351" s="480"/>
    </row>
    <row r="352" spans="1:26" ht="12.75">
      <c r="A352" s="480"/>
      <c r="B352" s="480"/>
      <c r="C352" s="480"/>
      <c r="D352" s="480"/>
      <c r="E352" s="480"/>
      <c r="F352" s="480"/>
      <c r="G352" s="480"/>
      <c r="H352" s="480"/>
      <c r="I352" s="480"/>
      <c r="J352" s="480"/>
      <c r="K352" s="480"/>
      <c r="L352" s="480"/>
      <c r="M352" s="480"/>
      <c r="N352" s="480"/>
      <c r="O352" s="480"/>
      <c r="P352" s="480"/>
      <c r="Q352" s="480"/>
      <c r="R352" s="480"/>
      <c r="S352" s="480"/>
      <c r="T352" s="480"/>
      <c r="U352" s="480"/>
      <c r="V352" s="480"/>
      <c r="W352" s="480"/>
      <c r="X352" s="480"/>
      <c r="Y352" s="480"/>
      <c r="Z352" s="480"/>
    </row>
    <row r="353" spans="1:26" ht="12.75">
      <c r="A353" s="480"/>
      <c r="B353" s="480"/>
      <c r="C353" s="480"/>
      <c r="D353" s="480"/>
      <c r="E353" s="480"/>
      <c r="F353" s="480"/>
      <c r="G353" s="480"/>
      <c r="H353" s="480"/>
      <c r="I353" s="480"/>
      <c r="J353" s="480"/>
      <c r="K353" s="480"/>
      <c r="L353" s="480"/>
      <c r="M353" s="480"/>
      <c r="N353" s="480"/>
      <c r="O353" s="480"/>
      <c r="P353" s="480"/>
      <c r="Q353" s="480"/>
      <c r="R353" s="480"/>
      <c r="S353" s="480"/>
      <c r="T353" s="480"/>
      <c r="U353" s="480"/>
      <c r="V353" s="480"/>
      <c r="W353" s="480"/>
      <c r="X353" s="480"/>
      <c r="Y353" s="480"/>
      <c r="Z353" s="480"/>
    </row>
    <row r="354" spans="1:26" ht="12.75">
      <c r="A354" s="480"/>
      <c r="B354" s="480"/>
      <c r="C354" s="480"/>
      <c r="D354" s="480"/>
      <c r="E354" s="480"/>
      <c r="F354" s="480"/>
      <c r="G354" s="480"/>
      <c r="H354" s="480"/>
      <c r="I354" s="480"/>
      <c r="J354" s="480"/>
      <c r="K354" s="480"/>
      <c r="L354" s="480"/>
      <c r="M354" s="480"/>
      <c r="N354" s="480"/>
      <c r="O354" s="480"/>
      <c r="P354" s="480"/>
      <c r="Q354" s="480"/>
      <c r="R354" s="480"/>
      <c r="S354" s="480"/>
      <c r="T354" s="480"/>
      <c r="U354" s="480"/>
      <c r="V354" s="480"/>
      <c r="W354" s="480"/>
      <c r="X354" s="480"/>
      <c r="Y354" s="480"/>
      <c r="Z354" s="480"/>
    </row>
    <row r="355" spans="1:26" ht="12.75">
      <c r="A355" s="480"/>
      <c r="B355" s="480"/>
      <c r="C355" s="480"/>
      <c r="D355" s="480"/>
      <c r="E355" s="480"/>
      <c r="F355" s="480"/>
      <c r="G355" s="480"/>
      <c r="H355" s="480"/>
      <c r="I355" s="480"/>
      <c r="J355" s="480"/>
      <c r="K355" s="480"/>
      <c r="L355" s="480"/>
      <c r="M355" s="480"/>
      <c r="N355" s="480"/>
      <c r="O355" s="480"/>
      <c r="P355" s="480"/>
      <c r="Q355" s="480"/>
      <c r="R355" s="480"/>
      <c r="S355" s="480"/>
      <c r="T355" s="480"/>
      <c r="U355" s="480"/>
      <c r="V355" s="480"/>
      <c r="W355" s="480"/>
      <c r="X355" s="480"/>
      <c r="Y355" s="480"/>
      <c r="Z355" s="480"/>
    </row>
    <row r="356" spans="1:26" ht="12.75">
      <c r="A356" s="480"/>
      <c r="B356" s="480"/>
      <c r="C356" s="480"/>
      <c r="D356" s="480"/>
      <c r="E356" s="480"/>
      <c r="F356" s="480"/>
      <c r="G356" s="480"/>
      <c r="H356" s="480"/>
      <c r="I356" s="480"/>
      <c r="J356" s="480"/>
      <c r="K356" s="480"/>
      <c r="L356" s="480"/>
      <c r="M356" s="480"/>
      <c r="N356" s="480"/>
      <c r="O356" s="480"/>
      <c r="P356" s="480"/>
      <c r="Q356" s="480"/>
      <c r="R356" s="480"/>
      <c r="S356" s="480"/>
      <c r="T356" s="480"/>
      <c r="U356" s="480"/>
      <c r="V356" s="480"/>
      <c r="W356" s="480"/>
      <c r="X356" s="480"/>
      <c r="Y356" s="480"/>
      <c r="Z356" s="480"/>
    </row>
    <row r="357" spans="1:26" ht="12.75">
      <c r="A357" s="480"/>
      <c r="B357" s="480"/>
      <c r="C357" s="480"/>
      <c r="D357" s="480"/>
      <c r="E357" s="480"/>
      <c r="F357" s="480"/>
      <c r="G357" s="480"/>
      <c r="H357" s="480"/>
      <c r="I357" s="480"/>
      <c r="J357" s="480"/>
      <c r="K357" s="480"/>
      <c r="L357" s="480"/>
      <c r="M357" s="480"/>
      <c r="N357" s="480"/>
      <c r="O357" s="480"/>
      <c r="P357" s="480"/>
      <c r="Q357" s="480"/>
      <c r="R357" s="480"/>
      <c r="S357" s="480"/>
      <c r="T357" s="480"/>
      <c r="U357" s="480"/>
      <c r="V357" s="480"/>
      <c r="W357" s="480"/>
      <c r="X357" s="480"/>
      <c r="Y357" s="480"/>
      <c r="Z357" s="480"/>
    </row>
    <row r="358" spans="1:26" ht="12.75">
      <c r="A358" s="480"/>
      <c r="B358" s="480"/>
      <c r="C358" s="480"/>
      <c r="D358" s="480"/>
      <c r="E358" s="480"/>
      <c r="F358" s="480"/>
      <c r="G358" s="480"/>
      <c r="H358" s="480"/>
      <c r="I358" s="480"/>
      <c r="J358" s="480"/>
      <c r="K358" s="480"/>
      <c r="L358" s="480"/>
      <c r="M358" s="480"/>
      <c r="N358" s="480"/>
      <c r="O358" s="480"/>
      <c r="P358" s="480"/>
      <c r="Q358" s="480"/>
      <c r="R358" s="480"/>
      <c r="S358" s="480"/>
      <c r="T358" s="480"/>
      <c r="U358" s="480"/>
      <c r="V358" s="480"/>
      <c r="W358" s="480"/>
      <c r="X358" s="480"/>
      <c r="Y358" s="480"/>
      <c r="Z358" s="480"/>
    </row>
    <row r="359" spans="1:26" ht="12.75">
      <c r="A359" s="480"/>
      <c r="B359" s="480"/>
      <c r="C359" s="480"/>
      <c r="D359" s="480"/>
      <c r="E359" s="480"/>
      <c r="F359" s="480"/>
      <c r="G359" s="480"/>
      <c r="H359" s="480"/>
      <c r="I359" s="480"/>
      <c r="J359" s="480"/>
      <c r="K359" s="480"/>
      <c r="L359" s="480"/>
      <c r="M359" s="480"/>
      <c r="N359" s="480"/>
      <c r="O359" s="480"/>
      <c r="P359" s="480"/>
      <c r="Q359" s="480"/>
      <c r="R359" s="480"/>
      <c r="S359" s="480"/>
      <c r="T359" s="480"/>
      <c r="U359" s="480"/>
      <c r="V359" s="480"/>
      <c r="W359" s="480"/>
      <c r="X359" s="480"/>
      <c r="Y359" s="480"/>
      <c r="Z359" s="480"/>
    </row>
    <row r="360" spans="1:26" ht="12.75">
      <c r="A360" s="480"/>
      <c r="B360" s="480"/>
      <c r="C360" s="480"/>
      <c r="D360" s="480"/>
      <c r="E360" s="480"/>
      <c r="F360" s="480"/>
      <c r="G360" s="480"/>
      <c r="H360" s="480"/>
      <c r="I360" s="480"/>
      <c r="J360" s="480"/>
      <c r="K360" s="480"/>
      <c r="L360" s="480"/>
      <c r="M360" s="480"/>
      <c r="N360" s="480"/>
      <c r="O360" s="480"/>
      <c r="P360" s="480"/>
      <c r="Q360" s="480"/>
      <c r="R360" s="480"/>
      <c r="S360" s="480"/>
      <c r="T360" s="480"/>
      <c r="U360" s="480"/>
      <c r="V360" s="480"/>
      <c r="W360" s="480"/>
      <c r="X360" s="480"/>
      <c r="Y360" s="480"/>
      <c r="Z360" s="480"/>
    </row>
    <row r="361" spans="1:26" ht="12.75">
      <c r="A361" s="480"/>
      <c r="B361" s="480"/>
      <c r="C361" s="480"/>
      <c r="D361" s="480"/>
      <c r="E361" s="480"/>
      <c r="F361" s="480"/>
      <c r="G361" s="480"/>
      <c r="H361" s="480"/>
      <c r="I361" s="480"/>
      <c r="J361" s="480"/>
      <c r="K361" s="480"/>
      <c r="L361" s="480"/>
      <c r="M361" s="480"/>
      <c r="N361" s="480"/>
      <c r="O361" s="480"/>
      <c r="P361" s="480"/>
      <c r="Q361" s="480"/>
      <c r="R361" s="480"/>
      <c r="S361" s="480"/>
      <c r="T361" s="480"/>
      <c r="U361" s="480"/>
      <c r="V361" s="480"/>
      <c r="W361" s="480"/>
      <c r="X361" s="480"/>
      <c r="Y361" s="480"/>
      <c r="Z361" s="480"/>
    </row>
    <row r="362" spans="1:26" ht="12.75">
      <c r="A362" s="480"/>
      <c r="B362" s="480"/>
      <c r="C362" s="480"/>
      <c r="D362" s="480"/>
      <c r="E362" s="480"/>
      <c r="F362" s="480"/>
      <c r="G362" s="480"/>
      <c r="H362" s="480"/>
      <c r="I362" s="480"/>
      <c r="J362" s="480"/>
      <c r="K362" s="480"/>
      <c r="L362" s="480"/>
      <c r="M362" s="480"/>
      <c r="N362" s="480"/>
      <c r="O362" s="480"/>
      <c r="P362" s="480"/>
      <c r="Q362" s="480"/>
      <c r="R362" s="480"/>
      <c r="S362" s="480"/>
      <c r="T362" s="480"/>
      <c r="U362" s="480"/>
      <c r="V362" s="480"/>
      <c r="W362" s="480"/>
      <c r="X362" s="480"/>
      <c r="Y362" s="480"/>
      <c r="Z362" s="480"/>
    </row>
    <row r="363" spans="1:26" ht="12.75">
      <c r="A363" s="480"/>
      <c r="B363" s="480"/>
      <c r="C363" s="480"/>
      <c r="D363" s="480"/>
      <c r="E363" s="480"/>
      <c r="F363" s="480"/>
      <c r="G363" s="480"/>
      <c r="H363" s="480"/>
      <c r="I363" s="480"/>
      <c r="J363" s="480"/>
      <c r="K363" s="480"/>
      <c r="L363" s="480"/>
      <c r="M363" s="480"/>
      <c r="N363" s="480"/>
      <c r="O363" s="480"/>
      <c r="P363" s="480"/>
      <c r="Q363" s="480"/>
      <c r="R363" s="480"/>
      <c r="S363" s="480"/>
      <c r="T363" s="480"/>
      <c r="U363" s="480"/>
      <c r="V363" s="480"/>
      <c r="W363" s="480"/>
      <c r="X363" s="480"/>
      <c r="Y363" s="480"/>
      <c r="Z363" s="480"/>
    </row>
    <row r="364" spans="1:26" ht="12.75">
      <c r="A364" s="480"/>
      <c r="B364" s="480"/>
      <c r="C364" s="480"/>
      <c r="D364" s="480"/>
      <c r="E364" s="480"/>
      <c r="F364" s="480"/>
      <c r="G364" s="480"/>
      <c r="H364" s="480"/>
      <c r="I364" s="480"/>
      <c r="J364" s="480"/>
      <c r="K364" s="480"/>
      <c r="L364" s="480"/>
      <c r="M364" s="480"/>
      <c r="N364" s="480"/>
      <c r="O364" s="480"/>
      <c r="P364" s="480"/>
      <c r="Q364" s="480"/>
      <c r="R364" s="480"/>
      <c r="S364" s="480"/>
      <c r="T364" s="480"/>
      <c r="U364" s="480"/>
      <c r="V364" s="480"/>
      <c r="W364" s="480"/>
      <c r="X364" s="480"/>
      <c r="Y364" s="480"/>
      <c r="Z364" s="480"/>
    </row>
    <row r="365" spans="1:26" ht="12.75">
      <c r="A365" s="480"/>
      <c r="B365" s="480"/>
      <c r="C365" s="480"/>
      <c r="D365" s="480"/>
      <c r="E365" s="480"/>
      <c r="F365" s="480"/>
      <c r="G365" s="480"/>
      <c r="H365" s="480"/>
      <c r="I365" s="480"/>
      <c r="J365" s="480"/>
      <c r="K365" s="480"/>
      <c r="L365" s="480"/>
      <c r="M365" s="480"/>
      <c r="N365" s="480"/>
      <c r="O365" s="480"/>
      <c r="P365" s="480"/>
      <c r="Q365" s="480"/>
      <c r="R365" s="480"/>
      <c r="S365" s="480"/>
      <c r="T365" s="480"/>
      <c r="U365" s="480"/>
      <c r="V365" s="480"/>
      <c r="W365" s="480"/>
      <c r="X365" s="480"/>
      <c r="Y365" s="480"/>
      <c r="Z365" s="480"/>
    </row>
    <row r="366" spans="1:26" ht="12.75">
      <c r="A366" s="480"/>
      <c r="B366" s="480"/>
      <c r="C366" s="480"/>
      <c r="D366" s="480"/>
      <c r="E366" s="480"/>
      <c r="F366" s="480"/>
      <c r="G366" s="480"/>
      <c r="H366" s="480"/>
      <c r="I366" s="480"/>
      <c r="J366" s="480"/>
      <c r="K366" s="480"/>
      <c r="L366" s="480"/>
      <c r="M366" s="480"/>
      <c r="N366" s="480"/>
      <c r="O366" s="480"/>
      <c r="P366" s="480"/>
      <c r="Q366" s="480"/>
      <c r="R366" s="480"/>
      <c r="S366" s="480"/>
      <c r="T366" s="480"/>
      <c r="U366" s="480"/>
      <c r="V366" s="480"/>
      <c r="W366" s="480"/>
      <c r="X366" s="480"/>
      <c r="Y366" s="480"/>
      <c r="Z366" s="480"/>
    </row>
    <row r="367" spans="1:26" ht="12.75">
      <c r="A367" s="480"/>
      <c r="B367" s="480"/>
      <c r="C367" s="480"/>
      <c r="D367" s="480"/>
      <c r="E367" s="480"/>
      <c r="F367" s="480"/>
      <c r="G367" s="480"/>
      <c r="H367" s="480"/>
      <c r="I367" s="480"/>
      <c r="J367" s="480"/>
      <c r="K367" s="480"/>
      <c r="L367" s="480"/>
      <c r="M367" s="480"/>
      <c r="N367" s="480"/>
      <c r="O367" s="480"/>
      <c r="P367" s="480"/>
      <c r="Q367" s="480"/>
      <c r="R367" s="480"/>
      <c r="S367" s="480"/>
      <c r="T367" s="480"/>
      <c r="U367" s="480"/>
      <c r="V367" s="480"/>
      <c r="W367" s="480"/>
      <c r="X367" s="480"/>
      <c r="Y367" s="480"/>
      <c r="Z367" s="480"/>
    </row>
    <row r="368" spans="1:26" ht="12.75">
      <c r="A368" s="480"/>
      <c r="B368" s="480"/>
      <c r="C368" s="480"/>
      <c r="D368" s="480"/>
      <c r="E368" s="480"/>
      <c r="F368" s="480"/>
      <c r="G368" s="480"/>
      <c r="H368" s="480"/>
      <c r="I368" s="480"/>
      <c r="J368" s="480"/>
      <c r="K368" s="480"/>
      <c r="L368" s="480"/>
      <c r="M368" s="480"/>
      <c r="N368" s="480"/>
      <c r="O368" s="480"/>
      <c r="P368" s="480"/>
      <c r="Q368" s="480"/>
      <c r="R368" s="480"/>
      <c r="S368" s="480"/>
      <c r="T368" s="480"/>
      <c r="U368" s="480"/>
      <c r="V368" s="480"/>
      <c r="W368" s="480"/>
      <c r="X368" s="480"/>
      <c r="Y368" s="480"/>
      <c r="Z368" s="480"/>
    </row>
    <row r="369" spans="1:26" ht="12.75">
      <c r="A369" s="480"/>
      <c r="B369" s="480"/>
      <c r="C369" s="480"/>
      <c r="D369" s="480"/>
      <c r="E369" s="480"/>
      <c r="F369" s="480"/>
      <c r="G369" s="480"/>
      <c r="H369" s="480"/>
      <c r="I369" s="480"/>
      <c r="J369" s="480"/>
      <c r="K369" s="480"/>
      <c r="L369" s="480"/>
      <c r="M369" s="480"/>
      <c r="N369" s="480"/>
      <c r="O369" s="480"/>
      <c r="P369" s="480"/>
      <c r="Q369" s="480"/>
      <c r="R369" s="480"/>
      <c r="S369" s="480"/>
      <c r="T369" s="480"/>
      <c r="U369" s="480"/>
      <c r="V369" s="480"/>
      <c r="W369" s="480"/>
      <c r="X369" s="480"/>
      <c r="Y369" s="480"/>
      <c r="Z369" s="480"/>
    </row>
    <row r="370" spans="1:26" ht="12.75">
      <c r="A370" s="480"/>
      <c r="B370" s="480"/>
      <c r="C370" s="480"/>
      <c r="D370" s="480"/>
      <c r="E370" s="480"/>
      <c r="F370" s="480"/>
      <c r="G370" s="480"/>
      <c r="H370" s="480"/>
      <c r="I370" s="480"/>
      <c r="J370" s="480"/>
      <c r="K370" s="480"/>
      <c r="L370" s="480"/>
      <c r="M370" s="480"/>
      <c r="N370" s="480"/>
      <c r="O370" s="480"/>
      <c r="P370" s="480"/>
      <c r="Q370" s="480"/>
      <c r="R370" s="480"/>
      <c r="S370" s="480"/>
      <c r="T370" s="480"/>
      <c r="U370" s="480"/>
      <c r="V370" s="480"/>
      <c r="W370" s="480"/>
      <c r="X370" s="480"/>
      <c r="Y370" s="480"/>
      <c r="Z370" s="480"/>
    </row>
    <row r="371" spans="1:26" ht="12.75">
      <c r="A371" s="480"/>
      <c r="B371" s="480"/>
      <c r="C371" s="480"/>
      <c r="D371" s="480"/>
      <c r="E371" s="480"/>
      <c r="F371" s="480"/>
      <c r="G371" s="480"/>
      <c r="H371" s="480"/>
      <c r="I371" s="480"/>
      <c r="J371" s="480"/>
      <c r="K371" s="480"/>
      <c r="L371" s="480"/>
      <c r="M371" s="480"/>
      <c r="N371" s="480"/>
      <c r="O371" s="480"/>
      <c r="P371" s="480"/>
      <c r="Q371" s="480"/>
      <c r="R371" s="480"/>
      <c r="S371" s="480"/>
      <c r="T371" s="480"/>
      <c r="U371" s="480"/>
      <c r="V371" s="480"/>
      <c r="W371" s="480"/>
      <c r="X371" s="480"/>
      <c r="Y371" s="480"/>
      <c r="Z371" s="480"/>
    </row>
    <row r="372" spans="1:26" ht="12.75">
      <c r="A372" s="480"/>
      <c r="B372" s="480"/>
      <c r="C372" s="480"/>
      <c r="D372" s="480"/>
      <c r="E372" s="480"/>
      <c r="F372" s="480"/>
      <c r="G372" s="480"/>
      <c r="H372" s="480"/>
      <c r="I372" s="480"/>
      <c r="J372" s="480"/>
      <c r="K372" s="480"/>
      <c r="L372" s="480"/>
      <c r="M372" s="480"/>
      <c r="N372" s="480"/>
      <c r="O372" s="480"/>
      <c r="P372" s="480"/>
      <c r="Q372" s="480"/>
      <c r="R372" s="480"/>
      <c r="S372" s="480"/>
      <c r="T372" s="480"/>
      <c r="U372" s="480"/>
      <c r="V372" s="480"/>
      <c r="W372" s="480"/>
      <c r="X372" s="480"/>
      <c r="Y372" s="480"/>
      <c r="Z372" s="480"/>
    </row>
    <row r="373" spans="1:26" ht="12.75">
      <c r="A373" s="480"/>
      <c r="B373" s="480"/>
      <c r="C373" s="480"/>
      <c r="D373" s="480"/>
      <c r="E373" s="480"/>
      <c r="F373" s="480"/>
      <c r="G373" s="480"/>
      <c r="H373" s="480"/>
      <c r="I373" s="480"/>
      <c r="J373" s="480"/>
      <c r="K373" s="480"/>
      <c r="L373" s="480"/>
      <c r="M373" s="480"/>
      <c r="N373" s="480"/>
      <c r="O373" s="480"/>
      <c r="P373" s="480"/>
      <c r="Q373" s="480"/>
      <c r="R373" s="480"/>
      <c r="S373" s="480"/>
      <c r="T373" s="480"/>
      <c r="U373" s="480"/>
      <c r="V373" s="480"/>
      <c r="W373" s="480"/>
      <c r="X373" s="480"/>
      <c r="Y373" s="480"/>
      <c r="Z373" s="480"/>
    </row>
    <row r="374" spans="1:26" ht="12.75">
      <c r="A374" s="480"/>
      <c r="B374" s="480"/>
      <c r="C374" s="480"/>
      <c r="D374" s="480"/>
      <c r="E374" s="480"/>
      <c r="F374" s="480"/>
      <c r="G374" s="480"/>
      <c r="H374" s="480"/>
      <c r="I374" s="480"/>
      <c r="J374" s="480"/>
      <c r="K374" s="480"/>
      <c r="L374" s="480"/>
      <c r="M374" s="480"/>
      <c r="N374" s="480"/>
      <c r="O374" s="480"/>
      <c r="P374" s="480"/>
      <c r="Q374" s="480"/>
      <c r="R374" s="480"/>
      <c r="S374" s="480"/>
      <c r="T374" s="480"/>
      <c r="U374" s="480"/>
      <c r="V374" s="480"/>
      <c r="W374" s="480"/>
      <c r="X374" s="480"/>
      <c r="Y374" s="480"/>
      <c r="Z374" s="480"/>
    </row>
    <row r="375" spans="1:26" ht="12.75">
      <c r="A375" s="480"/>
      <c r="B375" s="480"/>
      <c r="C375" s="480"/>
      <c r="D375" s="480"/>
      <c r="E375" s="480"/>
      <c r="F375" s="480"/>
      <c r="G375" s="480"/>
      <c r="H375" s="480"/>
      <c r="I375" s="480"/>
      <c r="J375" s="480"/>
      <c r="K375" s="480"/>
      <c r="L375" s="480"/>
      <c r="M375" s="480"/>
      <c r="N375" s="480"/>
      <c r="O375" s="480"/>
      <c r="P375" s="480"/>
      <c r="Q375" s="480"/>
      <c r="R375" s="480"/>
      <c r="S375" s="480"/>
      <c r="T375" s="480"/>
      <c r="U375" s="480"/>
      <c r="V375" s="480"/>
      <c r="W375" s="480"/>
      <c r="X375" s="480"/>
      <c r="Y375" s="480"/>
      <c r="Z375" s="480"/>
    </row>
    <row r="376" spans="1:26" ht="12.75">
      <c r="A376" s="480"/>
      <c r="B376" s="480"/>
      <c r="C376" s="480"/>
      <c r="D376" s="480"/>
      <c r="E376" s="480"/>
      <c r="F376" s="480"/>
      <c r="G376" s="480"/>
      <c r="H376" s="480"/>
      <c r="I376" s="480"/>
      <c r="J376" s="480"/>
      <c r="K376" s="480"/>
      <c r="L376" s="480"/>
      <c r="M376" s="480"/>
      <c r="N376" s="480"/>
      <c r="O376" s="480"/>
      <c r="P376" s="480"/>
      <c r="Q376" s="480"/>
      <c r="R376" s="480"/>
      <c r="S376" s="480"/>
      <c r="T376" s="480"/>
      <c r="U376" s="480"/>
      <c r="V376" s="480"/>
      <c r="W376" s="480"/>
      <c r="X376" s="480"/>
      <c r="Y376" s="480"/>
      <c r="Z376" s="480"/>
    </row>
    <row r="377" spans="1:26" ht="12.75">
      <c r="A377" s="480"/>
      <c r="B377" s="480"/>
      <c r="C377" s="480"/>
      <c r="D377" s="480"/>
      <c r="E377" s="480"/>
      <c r="F377" s="480"/>
      <c r="G377" s="480"/>
      <c r="H377" s="480"/>
      <c r="I377" s="480"/>
      <c r="J377" s="480"/>
      <c r="K377" s="480"/>
      <c r="L377" s="480"/>
      <c r="M377" s="480"/>
      <c r="N377" s="480"/>
      <c r="O377" s="480"/>
      <c r="P377" s="480"/>
      <c r="Q377" s="480"/>
      <c r="R377" s="480"/>
      <c r="S377" s="480"/>
      <c r="T377" s="480"/>
      <c r="U377" s="480"/>
      <c r="V377" s="480"/>
      <c r="W377" s="480"/>
      <c r="X377" s="480"/>
      <c r="Y377" s="480"/>
      <c r="Z377" s="480"/>
    </row>
    <row r="378" spans="1:26" ht="12.75">
      <c r="A378" s="480"/>
      <c r="B378" s="480"/>
      <c r="C378" s="480"/>
      <c r="D378" s="480"/>
      <c r="E378" s="480"/>
      <c r="F378" s="480"/>
      <c r="G378" s="480"/>
      <c r="H378" s="480"/>
      <c r="I378" s="480"/>
      <c r="J378" s="480"/>
      <c r="K378" s="480"/>
      <c r="L378" s="480"/>
      <c r="M378" s="480"/>
      <c r="N378" s="480"/>
      <c r="O378" s="480"/>
      <c r="P378" s="480"/>
      <c r="Q378" s="480"/>
      <c r="R378" s="480"/>
      <c r="S378" s="480"/>
      <c r="T378" s="480"/>
      <c r="U378" s="480"/>
      <c r="V378" s="480"/>
      <c r="W378" s="480"/>
      <c r="X378" s="480"/>
      <c r="Y378" s="480"/>
      <c r="Z378" s="480"/>
    </row>
    <row r="379" spans="1:26" ht="12.75">
      <c r="A379" s="480"/>
      <c r="B379" s="480"/>
      <c r="C379" s="480"/>
      <c r="D379" s="480"/>
      <c r="E379" s="480"/>
      <c r="F379" s="480"/>
      <c r="G379" s="480"/>
      <c r="H379" s="480"/>
      <c r="I379" s="480"/>
      <c r="J379" s="480"/>
      <c r="K379" s="480"/>
      <c r="L379" s="480"/>
      <c r="M379" s="480"/>
      <c r="N379" s="480"/>
      <c r="O379" s="480"/>
      <c r="P379" s="480"/>
      <c r="Q379" s="480"/>
      <c r="R379" s="480"/>
      <c r="S379" s="480"/>
      <c r="T379" s="480"/>
      <c r="U379" s="480"/>
      <c r="V379" s="480"/>
      <c r="W379" s="480"/>
      <c r="X379" s="480"/>
      <c r="Y379" s="480"/>
      <c r="Z379" s="480"/>
    </row>
    <row r="380" spans="1:26" ht="12.75">
      <c r="A380" s="480"/>
      <c r="B380" s="480"/>
      <c r="C380" s="480"/>
      <c r="D380" s="480"/>
      <c r="E380" s="480"/>
      <c r="F380" s="480"/>
      <c r="G380" s="480"/>
      <c r="H380" s="480"/>
      <c r="I380" s="480"/>
      <c r="J380" s="480"/>
      <c r="K380" s="480"/>
      <c r="L380" s="480"/>
      <c r="M380" s="480"/>
      <c r="N380" s="480"/>
      <c r="O380" s="480"/>
      <c r="P380" s="480"/>
      <c r="Q380" s="480"/>
      <c r="R380" s="480"/>
      <c r="S380" s="480"/>
      <c r="T380" s="480"/>
      <c r="U380" s="480"/>
      <c r="V380" s="480"/>
      <c r="W380" s="480"/>
      <c r="X380" s="480"/>
      <c r="Y380" s="480"/>
      <c r="Z380" s="480"/>
    </row>
    <row r="381" spans="1:26" ht="12.75">
      <c r="A381" s="480"/>
      <c r="B381" s="480"/>
      <c r="C381" s="480"/>
      <c r="D381" s="480"/>
      <c r="E381" s="480"/>
      <c r="F381" s="480"/>
      <c r="G381" s="480"/>
      <c r="H381" s="480"/>
      <c r="I381" s="480"/>
      <c r="J381" s="480"/>
      <c r="K381" s="480"/>
      <c r="L381" s="480"/>
      <c r="M381" s="480"/>
      <c r="N381" s="480"/>
      <c r="O381" s="480"/>
      <c r="P381" s="480"/>
      <c r="Q381" s="480"/>
      <c r="R381" s="480"/>
      <c r="S381" s="480"/>
      <c r="T381" s="480"/>
      <c r="U381" s="480"/>
      <c r="V381" s="480"/>
      <c r="W381" s="480"/>
      <c r="X381" s="480"/>
      <c r="Y381" s="480"/>
      <c r="Z381" s="480"/>
    </row>
    <row r="382" spans="1:26" ht="12.75">
      <c r="A382" s="480"/>
      <c r="B382" s="480"/>
      <c r="C382" s="480"/>
      <c r="D382" s="480"/>
      <c r="E382" s="480"/>
      <c r="F382" s="480"/>
      <c r="G382" s="480"/>
      <c r="H382" s="480"/>
      <c r="I382" s="480"/>
      <c r="J382" s="480"/>
      <c r="K382" s="480"/>
      <c r="L382" s="480"/>
      <c r="M382" s="480"/>
      <c r="N382" s="480"/>
      <c r="O382" s="480"/>
      <c r="P382" s="480"/>
      <c r="Q382" s="480"/>
      <c r="R382" s="480"/>
      <c r="S382" s="480"/>
      <c r="T382" s="480"/>
      <c r="U382" s="480"/>
      <c r="V382" s="480"/>
      <c r="W382" s="480"/>
      <c r="X382" s="480"/>
      <c r="Y382" s="480"/>
      <c r="Z382" s="480"/>
    </row>
    <row r="383" spans="1:26" ht="12.75">
      <c r="A383" s="480"/>
      <c r="B383" s="480"/>
      <c r="C383" s="480"/>
      <c r="D383" s="480"/>
      <c r="E383" s="480"/>
      <c r="F383" s="480"/>
      <c r="G383" s="480"/>
      <c r="H383" s="480"/>
      <c r="I383" s="480"/>
      <c r="J383" s="480"/>
      <c r="K383" s="480"/>
      <c r="L383" s="480"/>
      <c r="M383" s="480"/>
      <c r="N383" s="480"/>
      <c r="O383" s="480"/>
      <c r="P383" s="480"/>
      <c r="Q383" s="480"/>
      <c r="R383" s="480"/>
      <c r="S383" s="480"/>
      <c r="T383" s="480"/>
      <c r="U383" s="480"/>
      <c r="V383" s="480"/>
      <c r="W383" s="480"/>
      <c r="X383" s="480"/>
      <c r="Y383" s="480"/>
      <c r="Z383" s="480"/>
    </row>
    <row r="384" spans="1:26" ht="12.75">
      <c r="A384" s="480"/>
      <c r="B384" s="480"/>
      <c r="C384" s="480"/>
      <c r="D384" s="480"/>
      <c r="E384" s="480"/>
      <c r="F384" s="480"/>
      <c r="G384" s="480"/>
      <c r="H384" s="480"/>
      <c r="I384" s="480"/>
      <c r="J384" s="480"/>
      <c r="K384" s="480"/>
      <c r="L384" s="480"/>
      <c r="M384" s="480"/>
      <c r="N384" s="480"/>
      <c r="O384" s="480"/>
      <c r="P384" s="480"/>
      <c r="Q384" s="480"/>
      <c r="R384" s="480"/>
      <c r="S384" s="480"/>
      <c r="T384" s="480"/>
      <c r="U384" s="480"/>
      <c r="V384" s="480"/>
      <c r="W384" s="480"/>
      <c r="X384" s="480"/>
      <c r="Y384" s="480"/>
      <c r="Z384" s="480"/>
    </row>
    <row r="385" spans="1:26" ht="12.75">
      <c r="A385" s="480"/>
      <c r="B385" s="480"/>
      <c r="C385" s="480"/>
      <c r="D385" s="480"/>
      <c r="E385" s="480"/>
      <c r="F385" s="480"/>
      <c r="G385" s="480"/>
      <c r="H385" s="480"/>
      <c r="I385" s="480"/>
      <c r="J385" s="480"/>
      <c r="K385" s="480"/>
      <c r="L385" s="480"/>
      <c r="M385" s="480"/>
      <c r="N385" s="480"/>
      <c r="O385" s="480"/>
      <c r="P385" s="480"/>
      <c r="Q385" s="480"/>
      <c r="R385" s="480"/>
      <c r="S385" s="480"/>
      <c r="T385" s="480"/>
      <c r="U385" s="480"/>
      <c r="V385" s="480"/>
      <c r="W385" s="480"/>
      <c r="X385" s="480"/>
      <c r="Y385" s="480"/>
      <c r="Z385" s="480"/>
    </row>
    <row r="386" spans="1:26" ht="12.75">
      <c r="A386" s="480"/>
      <c r="B386" s="480"/>
      <c r="C386" s="480"/>
      <c r="D386" s="480"/>
      <c r="E386" s="480"/>
      <c r="F386" s="480"/>
      <c r="G386" s="480"/>
      <c r="H386" s="480"/>
      <c r="I386" s="480"/>
      <c r="J386" s="480"/>
      <c r="K386" s="480"/>
      <c r="L386" s="480"/>
      <c r="M386" s="480"/>
      <c r="N386" s="480"/>
      <c r="O386" s="480"/>
      <c r="P386" s="480"/>
      <c r="Q386" s="480"/>
      <c r="R386" s="480"/>
      <c r="S386" s="480"/>
      <c r="T386" s="480"/>
      <c r="U386" s="480"/>
      <c r="V386" s="480"/>
      <c r="W386" s="480"/>
      <c r="X386" s="480"/>
      <c r="Y386" s="480"/>
      <c r="Z386" s="480"/>
    </row>
    <row r="387" spans="1:26" ht="12.75">
      <c r="A387" s="480"/>
      <c r="B387" s="480"/>
      <c r="C387" s="480"/>
      <c r="D387" s="480"/>
      <c r="E387" s="480"/>
      <c r="F387" s="480"/>
      <c r="G387" s="480"/>
      <c r="H387" s="480"/>
      <c r="I387" s="480"/>
      <c r="J387" s="480"/>
      <c r="K387" s="480"/>
      <c r="L387" s="480"/>
      <c r="M387" s="480"/>
      <c r="N387" s="480"/>
      <c r="O387" s="480"/>
      <c r="P387" s="480"/>
      <c r="Q387" s="480"/>
      <c r="R387" s="480"/>
      <c r="S387" s="480"/>
      <c r="T387" s="480"/>
      <c r="U387" s="480"/>
      <c r="V387" s="480"/>
      <c r="W387" s="480"/>
      <c r="X387" s="480"/>
      <c r="Y387" s="480"/>
      <c r="Z387" s="480"/>
    </row>
    <row r="388" spans="1:26" ht="12.75">
      <c r="A388" s="480"/>
      <c r="B388" s="480"/>
      <c r="C388" s="480"/>
      <c r="D388" s="480"/>
      <c r="E388" s="480"/>
      <c r="F388" s="480"/>
      <c r="G388" s="480"/>
      <c r="H388" s="480"/>
      <c r="I388" s="480"/>
      <c r="J388" s="480"/>
      <c r="K388" s="480"/>
      <c r="L388" s="480"/>
      <c r="M388" s="480"/>
      <c r="N388" s="480"/>
      <c r="O388" s="480"/>
      <c r="P388" s="480"/>
      <c r="Q388" s="480"/>
      <c r="R388" s="480"/>
      <c r="S388" s="480"/>
      <c r="T388" s="480"/>
      <c r="U388" s="480"/>
      <c r="V388" s="480"/>
      <c r="W388" s="480"/>
      <c r="X388" s="480"/>
      <c r="Y388" s="480"/>
      <c r="Z388" s="480"/>
    </row>
    <row r="389" spans="1:26" ht="12.75">
      <c r="A389" s="480"/>
      <c r="B389" s="480"/>
      <c r="C389" s="480"/>
      <c r="D389" s="480"/>
      <c r="E389" s="480"/>
      <c r="F389" s="480"/>
      <c r="G389" s="480"/>
      <c r="H389" s="480"/>
      <c r="I389" s="480"/>
      <c r="J389" s="480"/>
      <c r="K389" s="480"/>
      <c r="L389" s="480"/>
      <c r="M389" s="480"/>
      <c r="N389" s="480"/>
      <c r="O389" s="480"/>
      <c r="P389" s="480"/>
      <c r="Q389" s="480"/>
      <c r="R389" s="480"/>
      <c r="S389" s="480"/>
      <c r="T389" s="480"/>
      <c r="U389" s="480"/>
      <c r="V389" s="480"/>
      <c r="W389" s="480"/>
      <c r="X389" s="480"/>
      <c r="Y389" s="480"/>
      <c r="Z389" s="480"/>
    </row>
    <row r="390" spans="1:26" ht="12.75">
      <c r="A390" s="480"/>
      <c r="B390" s="480"/>
      <c r="C390" s="480"/>
      <c r="D390" s="480"/>
      <c r="E390" s="480"/>
      <c r="F390" s="480"/>
      <c r="G390" s="480"/>
      <c r="H390" s="480"/>
      <c r="I390" s="480"/>
      <c r="J390" s="480"/>
      <c r="K390" s="480"/>
      <c r="L390" s="480"/>
      <c r="M390" s="480"/>
      <c r="N390" s="480"/>
      <c r="O390" s="480"/>
      <c r="P390" s="480"/>
      <c r="Q390" s="480"/>
      <c r="R390" s="480"/>
      <c r="S390" s="480"/>
      <c r="T390" s="480"/>
      <c r="U390" s="480"/>
      <c r="V390" s="480"/>
      <c r="W390" s="480"/>
      <c r="X390" s="480"/>
      <c r="Y390" s="480"/>
      <c r="Z390" s="480"/>
    </row>
    <row r="391" spans="1:26" ht="12.75">
      <c r="A391" s="480"/>
      <c r="B391" s="480"/>
      <c r="C391" s="480"/>
      <c r="D391" s="480"/>
      <c r="E391" s="480"/>
      <c r="F391" s="480"/>
      <c r="G391" s="480"/>
      <c r="H391" s="480"/>
      <c r="I391" s="480"/>
      <c r="J391" s="480"/>
      <c r="K391" s="480"/>
      <c r="L391" s="480"/>
      <c r="M391" s="480"/>
      <c r="N391" s="480"/>
      <c r="O391" s="480"/>
      <c r="P391" s="480"/>
      <c r="Q391" s="480"/>
      <c r="R391" s="480"/>
      <c r="S391" s="480"/>
      <c r="T391" s="480"/>
      <c r="U391" s="480"/>
      <c r="V391" s="480"/>
      <c r="W391" s="480"/>
      <c r="X391" s="480"/>
      <c r="Y391" s="480"/>
      <c r="Z391" s="480"/>
    </row>
    <row r="392" spans="1:26" ht="12.75">
      <c r="A392" s="480"/>
      <c r="B392" s="480"/>
      <c r="C392" s="480"/>
      <c r="D392" s="480"/>
      <c r="E392" s="480"/>
      <c r="F392" s="480"/>
      <c r="G392" s="480"/>
      <c r="H392" s="480"/>
      <c r="I392" s="480"/>
      <c r="J392" s="480"/>
      <c r="K392" s="480"/>
      <c r="L392" s="480"/>
      <c r="M392" s="480"/>
      <c r="N392" s="480"/>
      <c r="O392" s="480"/>
      <c r="P392" s="480"/>
      <c r="Q392" s="480"/>
      <c r="R392" s="480"/>
      <c r="S392" s="480"/>
      <c r="T392" s="480"/>
      <c r="U392" s="480"/>
      <c r="V392" s="480"/>
      <c r="W392" s="480"/>
      <c r="X392" s="480"/>
      <c r="Y392" s="480"/>
      <c r="Z392" s="480"/>
    </row>
    <row r="393" spans="1:26" ht="12.75">
      <c r="A393" s="480"/>
      <c r="B393" s="480"/>
      <c r="C393" s="480"/>
      <c r="D393" s="480"/>
      <c r="E393" s="480"/>
      <c r="F393" s="480"/>
      <c r="G393" s="480"/>
      <c r="H393" s="480"/>
      <c r="I393" s="480"/>
      <c r="J393" s="480"/>
      <c r="K393" s="480"/>
      <c r="L393" s="480"/>
      <c r="M393" s="480"/>
      <c r="N393" s="480"/>
      <c r="O393" s="480"/>
      <c r="P393" s="480"/>
      <c r="Q393" s="480"/>
      <c r="R393" s="480"/>
      <c r="S393" s="480"/>
      <c r="T393" s="480"/>
      <c r="U393" s="480"/>
      <c r="V393" s="480"/>
      <c r="W393" s="480"/>
      <c r="X393" s="480"/>
      <c r="Y393" s="480"/>
      <c r="Z393" s="480"/>
    </row>
    <row r="394" spans="1:26" ht="12.75">
      <c r="A394" s="480"/>
      <c r="B394" s="480"/>
      <c r="C394" s="480"/>
      <c r="D394" s="480"/>
      <c r="E394" s="480"/>
      <c r="F394" s="480"/>
      <c r="G394" s="480"/>
      <c r="H394" s="480"/>
      <c r="I394" s="480"/>
      <c r="J394" s="480"/>
      <c r="K394" s="480"/>
      <c r="L394" s="480"/>
      <c r="M394" s="480"/>
      <c r="N394" s="480"/>
      <c r="O394" s="480"/>
      <c r="P394" s="480"/>
      <c r="Q394" s="480"/>
      <c r="R394" s="480"/>
      <c r="S394" s="480"/>
      <c r="T394" s="480"/>
      <c r="U394" s="480"/>
      <c r="V394" s="480"/>
      <c r="W394" s="480"/>
      <c r="X394" s="480"/>
      <c r="Y394" s="480"/>
      <c r="Z394" s="480"/>
    </row>
    <row r="395" spans="1:26" ht="12.75">
      <c r="A395" s="480"/>
      <c r="B395" s="480"/>
      <c r="C395" s="480"/>
      <c r="D395" s="480"/>
      <c r="E395" s="480"/>
      <c r="F395" s="480"/>
      <c r="G395" s="480"/>
      <c r="H395" s="480"/>
      <c r="I395" s="480"/>
      <c r="J395" s="480"/>
      <c r="K395" s="480"/>
      <c r="L395" s="480"/>
      <c r="M395" s="480"/>
      <c r="N395" s="480"/>
      <c r="O395" s="480"/>
      <c r="P395" s="480"/>
      <c r="Q395" s="480"/>
      <c r="R395" s="480"/>
      <c r="S395" s="480"/>
      <c r="T395" s="480"/>
      <c r="U395" s="480"/>
      <c r="V395" s="480"/>
      <c r="W395" s="480"/>
      <c r="X395" s="480"/>
      <c r="Y395" s="480"/>
      <c r="Z395" s="480"/>
    </row>
    <row r="396" spans="1:26" ht="12.75">
      <c r="A396" s="480"/>
      <c r="B396" s="480"/>
      <c r="C396" s="480"/>
      <c r="D396" s="480"/>
      <c r="E396" s="480"/>
      <c r="F396" s="480"/>
      <c r="G396" s="480"/>
      <c r="H396" s="480"/>
      <c r="I396" s="480"/>
      <c r="J396" s="480"/>
      <c r="K396" s="480"/>
      <c r="L396" s="480"/>
      <c r="M396" s="480"/>
      <c r="N396" s="480"/>
      <c r="O396" s="480"/>
      <c r="P396" s="480"/>
      <c r="Q396" s="480"/>
      <c r="R396" s="480"/>
      <c r="S396" s="480"/>
      <c r="T396" s="480"/>
      <c r="U396" s="480"/>
      <c r="V396" s="480"/>
      <c r="W396" s="480"/>
      <c r="X396" s="480"/>
      <c r="Y396" s="480"/>
      <c r="Z396" s="480"/>
    </row>
    <row r="397" spans="1:26" ht="12.75">
      <c r="A397" s="480"/>
      <c r="B397" s="480"/>
      <c r="C397" s="480"/>
      <c r="D397" s="480"/>
      <c r="E397" s="480"/>
      <c r="F397" s="480"/>
      <c r="G397" s="480"/>
      <c r="H397" s="480"/>
      <c r="I397" s="480"/>
      <c r="J397" s="480"/>
      <c r="K397" s="480"/>
      <c r="L397" s="480"/>
      <c r="M397" s="480"/>
      <c r="N397" s="480"/>
      <c r="O397" s="480"/>
      <c r="P397" s="480"/>
      <c r="Q397" s="480"/>
      <c r="R397" s="480"/>
      <c r="S397" s="480"/>
      <c r="T397" s="480"/>
      <c r="U397" s="480"/>
      <c r="V397" s="480"/>
      <c r="W397" s="480"/>
      <c r="X397" s="480"/>
      <c r="Y397" s="480"/>
      <c r="Z397" s="480"/>
    </row>
    <row r="398" spans="1:26" ht="12.75">
      <c r="A398" s="480"/>
      <c r="B398" s="480"/>
      <c r="C398" s="480"/>
      <c r="D398" s="480"/>
      <c r="E398" s="480"/>
      <c r="F398" s="480"/>
      <c r="G398" s="480"/>
      <c r="H398" s="480"/>
      <c r="I398" s="480"/>
      <c r="J398" s="480"/>
      <c r="K398" s="480"/>
      <c r="L398" s="480"/>
      <c r="M398" s="480"/>
      <c r="N398" s="480"/>
      <c r="O398" s="480"/>
      <c r="P398" s="480"/>
      <c r="Q398" s="480"/>
      <c r="R398" s="480"/>
      <c r="S398" s="480"/>
      <c r="T398" s="480"/>
      <c r="U398" s="480"/>
      <c r="V398" s="480"/>
      <c r="W398" s="480"/>
      <c r="X398" s="480"/>
      <c r="Y398" s="480"/>
      <c r="Z398" s="480"/>
    </row>
    <row r="399" spans="1:26" ht="12.75">
      <c r="A399" s="480"/>
      <c r="B399" s="480"/>
      <c r="C399" s="480"/>
      <c r="D399" s="480"/>
      <c r="E399" s="480"/>
      <c r="F399" s="480"/>
      <c r="G399" s="480"/>
      <c r="H399" s="480"/>
      <c r="I399" s="480"/>
      <c r="J399" s="480"/>
      <c r="K399" s="480"/>
      <c r="L399" s="480"/>
      <c r="M399" s="480"/>
      <c r="N399" s="480"/>
      <c r="O399" s="480"/>
      <c r="P399" s="480"/>
      <c r="Q399" s="480"/>
      <c r="R399" s="480"/>
      <c r="S399" s="480"/>
      <c r="T399" s="480"/>
      <c r="U399" s="480"/>
      <c r="V399" s="480"/>
      <c r="W399" s="480"/>
      <c r="X399" s="480"/>
      <c r="Y399" s="480"/>
      <c r="Z399" s="480"/>
    </row>
    <row r="400" spans="1:26" ht="12.75">
      <c r="A400" s="480"/>
      <c r="B400" s="480"/>
      <c r="C400" s="480"/>
      <c r="D400" s="480"/>
      <c r="E400" s="480"/>
      <c r="F400" s="480"/>
      <c r="G400" s="480"/>
      <c r="H400" s="480"/>
      <c r="I400" s="480"/>
      <c r="J400" s="480"/>
      <c r="K400" s="480"/>
      <c r="L400" s="480"/>
      <c r="M400" s="480"/>
      <c r="N400" s="480"/>
      <c r="O400" s="480"/>
      <c r="P400" s="480"/>
      <c r="Q400" s="480"/>
      <c r="R400" s="480"/>
      <c r="S400" s="480"/>
      <c r="T400" s="480"/>
      <c r="U400" s="480"/>
      <c r="V400" s="480"/>
      <c r="W400" s="480"/>
      <c r="X400" s="480"/>
      <c r="Y400" s="480"/>
      <c r="Z400" s="480"/>
    </row>
    <row r="401" spans="1:26" ht="12.75">
      <c r="A401" s="480"/>
      <c r="B401" s="480"/>
      <c r="C401" s="480"/>
      <c r="D401" s="480"/>
      <c r="E401" s="480"/>
      <c r="F401" s="480"/>
      <c r="G401" s="480"/>
      <c r="H401" s="480"/>
      <c r="I401" s="480"/>
      <c r="J401" s="480"/>
      <c r="K401" s="480"/>
      <c r="L401" s="480"/>
      <c r="M401" s="480"/>
      <c r="N401" s="480"/>
      <c r="O401" s="480"/>
      <c r="P401" s="480"/>
      <c r="Q401" s="480"/>
      <c r="R401" s="480"/>
      <c r="S401" s="480"/>
      <c r="T401" s="480"/>
      <c r="U401" s="480"/>
      <c r="V401" s="480"/>
      <c r="W401" s="480"/>
      <c r="X401" s="480"/>
      <c r="Y401" s="480"/>
      <c r="Z401" s="480"/>
    </row>
    <row r="402" spans="1:26" ht="12.75">
      <c r="A402" s="480"/>
      <c r="B402" s="480"/>
      <c r="C402" s="480"/>
      <c r="D402" s="480"/>
      <c r="E402" s="480"/>
      <c r="F402" s="480"/>
      <c r="G402" s="480"/>
      <c r="H402" s="480"/>
      <c r="I402" s="480"/>
      <c r="J402" s="480"/>
      <c r="K402" s="480"/>
      <c r="L402" s="480"/>
      <c r="M402" s="480"/>
      <c r="N402" s="480"/>
      <c r="O402" s="480"/>
      <c r="P402" s="480"/>
      <c r="Q402" s="480"/>
      <c r="R402" s="480"/>
      <c r="S402" s="480"/>
      <c r="T402" s="480"/>
      <c r="U402" s="480"/>
      <c r="V402" s="480"/>
      <c r="W402" s="480"/>
      <c r="X402" s="480"/>
      <c r="Y402" s="480"/>
      <c r="Z402" s="480"/>
    </row>
    <row r="403" spans="1:26" ht="12.75">
      <c r="A403" s="480"/>
      <c r="B403" s="480"/>
      <c r="C403" s="480"/>
      <c r="D403" s="480"/>
      <c r="E403" s="480"/>
      <c r="F403" s="480"/>
      <c r="G403" s="480"/>
      <c r="H403" s="480"/>
      <c r="I403" s="480"/>
      <c r="J403" s="480"/>
      <c r="K403" s="480"/>
      <c r="L403" s="480"/>
      <c r="M403" s="480"/>
      <c r="N403" s="480"/>
      <c r="O403" s="480"/>
      <c r="P403" s="480"/>
      <c r="Q403" s="480"/>
      <c r="R403" s="480"/>
      <c r="S403" s="480"/>
      <c r="T403" s="480"/>
      <c r="U403" s="480"/>
      <c r="V403" s="480"/>
      <c r="W403" s="480"/>
      <c r="X403" s="480"/>
      <c r="Y403" s="480"/>
      <c r="Z403" s="480"/>
    </row>
    <row r="404" spans="1:26" ht="12.75">
      <c r="A404" s="480"/>
      <c r="B404" s="480"/>
      <c r="C404" s="480"/>
      <c r="D404" s="480"/>
      <c r="E404" s="480"/>
      <c r="F404" s="480"/>
      <c r="G404" s="480"/>
      <c r="H404" s="480"/>
      <c r="I404" s="480"/>
      <c r="J404" s="480"/>
      <c r="K404" s="480"/>
      <c r="L404" s="480"/>
      <c r="M404" s="480"/>
      <c r="N404" s="480"/>
      <c r="O404" s="480"/>
      <c r="P404" s="480"/>
      <c r="Q404" s="480"/>
      <c r="R404" s="480"/>
      <c r="S404" s="480"/>
      <c r="T404" s="480"/>
      <c r="U404" s="480"/>
      <c r="V404" s="480"/>
      <c r="W404" s="480"/>
      <c r="X404" s="480"/>
      <c r="Y404" s="480"/>
      <c r="Z404" s="480"/>
    </row>
    <row r="405" spans="1:26" ht="12.75">
      <c r="A405" s="480"/>
      <c r="B405" s="480"/>
      <c r="C405" s="480"/>
      <c r="D405" s="480"/>
      <c r="E405" s="480"/>
      <c r="F405" s="480"/>
      <c r="G405" s="480"/>
      <c r="H405" s="480"/>
      <c r="I405" s="480"/>
      <c r="J405" s="480"/>
      <c r="K405" s="480"/>
      <c r="L405" s="480"/>
      <c r="M405" s="480"/>
      <c r="N405" s="480"/>
      <c r="O405" s="480"/>
      <c r="P405" s="480"/>
      <c r="Q405" s="480"/>
      <c r="R405" s="480"/>
      <c r="S405" s="480"/>
      <c r="T405" s="480"/>
      <c r="U405" s="480"/>
      <c r="V405" s="480"/>
      <c r="W405" s="480"/>
      <c r="X405" s="480"/>
      <c r="Y405" s="480"/>
      <c r="Z405" s="480"/>
    </row>
    <row r="406" spans="1:26" ht="12.75">
      <c r="A406" s="480"/>
      <c r="B406" s="480"/>
      <c r="C406" s="480"/>
      <c r="D406" s="480"/>
      <c r="E406" s="480"/>
      <c r="F406" s="480"/>
      <c r="G406" s="480"/>
      <c r="H406" s="480"/>
      <c r="I406" s="480"/>
      <c r="J406" s="480"/>
      <c r="K406" s="480"/>
      <c r="L406" s="480"/>
      <c r="M406" s="480"/>
      <c r="N406" s="480"/>
      <c r="O406" s="480"/>
      <c r="P406" s="480"/>
      <c r="Q406" s="480"/>
      <c r="R406" s="480"/>
      <c r="S406" s="480"/>
      <c r="T406" s="480"/>
      <c r="U406" s="480"/>
      <c r="V406" s="480"/>
      <c r="W406" s="480"/>
      <c r="X406" s="480"/>
      <c r="Y406" s="480"/>
      <c r="Z406" s="480"/>
    </row>
    <row r="407" spans="1:26" ht="12.75">
      <c r="A407" s="480"/>
      <c r="B407" s="480"/>
      <c r="C407" s="480"/>
      <c r="D407" s="480"/>
      <c r="E407" s="480"/>
      <c r="F407" s="480"/>
      <c r="G407" s="480"/>
      <c r="H407" s="480"/>
      <c r="I407" s="480"/>
      <c r="J407" s="480"/>
      <c r="K407" s="480"/>
      <c r="L407" s="480"/>
      <c r="M407" s="480"/>
      <c r="N407" s="480"/>
      <c r="O407" s="480"/>
      <c r="P407" s="480"/>
      <c r="Q407" s="480"/>
      <c r="R407" s="480"/>
      <c r="S407" s="480"/>
      <c r="T407" s="480"/>
      <c r="U407" s="480"/>
      <c r="V407" s="480"/>
      <c r="W407" s="480"/>
      <c r="X407" s="480"/>
      <c r="Y407" s="480"/>
      <c r="Z407" s="480"/>
    </row>
    <row r="408" spans="1:26" ht="12.75">
      <c r="A408" s="480"/>
      <c r="B408" s="480"/>
      <c r="C408" s="480"/>
      <c r="D408" s="480"/>
      <c r="E408" s="480"/>
      <c r="F408" s="480"/>
      <c r="G408" s="480"/>
      <c r="H408" s="480"/>
      <c r="I408" s="480"/>
      <c r="J408" s="480"/>
      <c r="K408" s="480"/>
      <c r="L408" s="480"/>
      <c r="M408" s="480"/>
      <c r="N408" s="480"/>
      <c r="O408" s="480"/>
      <c r="P408" s="480"/>
      <c r="Q408" s="480"/>
      <c r="R408" s="480"/>
      <c r="S408" s="480"/>
      <c r="T408" s="480"/>
      <c r="U408" s="480"/>
      <c r="V408" s="480"/>
      <c r="W408" s="480"/>
      <c r="X408" s="480"/>
      <c r="Y408" s="480"/>
      <c r="Z408" s="480"/>
    </row>
    <row r="409" spans="1:26" ht="12.75">
      <c r="A409" s="480"/>
      <c r="B409" s="480"/>
      <c r="C409" s="480"/>
      <c r="D409" s="480"/>
      <c r="E409" s="480"/>
      <c r="F409" s="480"/>
      <c r="G409" s="480"/>
      <c r="H409" s="480"/>
      <c r="I409" s="480"/>
      <c r="J409" s="480"/>
      <c r="K409" s="480"/>
      <c r="L409" s="480"/>
      <c r="M409" s="480"/>
      <c r="N409" s="480"/>
      <c r="O409" s="480"/>
      <c r="P409" s="480"/>
      <c r="Q409" s="480"/>
      <c r="R409" s="480"/>
      <c r="S409" s="480"/>
      <c r="T409" s="480"/>
      <c r="U409" s="480"/>
      <c r="V409" s="480"/>
      <c r="W409" s="480"/>
      <c r="X409" s="480"/>
      <c r="Y409" s="480"/>
      <c r="Z409" s="480"/>
    </row>
    <row r="410" spans="1:26" ht="12.75">
      <c r="A410" s="480"/>
      <c r="B410" s="480"/>
      <c r="C410" s="480"/>
      <c r="D410" s="480"/>
      <c r="E410" s="480"/>
      <c r="F410" s="480"/>
      <c r="G410" s="480"/>
      <c r="H410" s="480"/>
      <c r="I410" s="480"/>
      <c r="J410" s="480"/>
      <c r="K410" s="480"/>
      <c r="L410" s="480"/>
      <c r="M410" s="480"/>
      <c r="N410" s="480"/>
      <c r="O410" s="480"/>
      <c r="P410" s="480"/>
      <c r="Q410" s="480"/>
      <c r="R410" s="480"/>
      <c r="S410" s="480"/>
      <c r="T410" s="480"/>
      <c r="U410" s="480"/>
      <c r="V410" s="480"/>
      <c r="W410" s="480"/>
      <c r="X410" s="480"/>
      <c r="Y410" s="480"/>
      <c r="Z410" s="480"/>
    </row>
    <row r="411" spans="1:26" ht="12.75">
      <c r="A411" s="480"/>
      <c r="B411" s="480"/>
      <c r="C411" s="480"/>
      <c r="D411" s="480"/>
      <c r="E411" s="480"/>
      <c r="F411" s="480"/>
      <c r="G411" s="480"/>
      <c r="H411" s="480"/>
      <c r="I411" s="480"/>
      <c r="J411" s="480"/>
      <c r="K411" s="480"/>
      <c r="L411" s="480"/>
      <c r="M411" s="480"/>
      <c r="N411" s="480"/>
      <c r="O411" s="480"/>
      <c r="P411" s="480"/>
      <c r="Q411" s="480"/>
      <c r="R411" s="480"/>
      <c r="S411" s="480"/>
      <c r="T411" s="480"/>
      <c r="U411" s="480"/>
      <c r="V411" s="480"/>
      <c r="W411" s="480"/>
      <c r="X411" s="480"/>
      <c r="Y411" s="480"/>
      <c r="Z411" s="480"/>
    </row>
    <row r="412" spans="1:26" ht="12.75">
      <c r="A412" s="480"/>
      <c r="B412" s="480"/>
      <c r="C412" s="480"/>
      <c r="D412" s="480"/>
      <c r="E412" s="480"/>
      <c r="F412" s="480"/>
      <c r="G412" s="480"/>
      <c r="H412" s="480"/>
      <c r="I412" s="480"/>
      <c r="J412" s="480"/>
      <c r="K412" s="480"/>
      <c r="L412" s="480"/>
      <c r="M412" s="480"/>
      <c r="N412" s="480"/>
      <c r="O412" s="480"/>
      <c r="P412" s="480"/>
      <c r="Q412" s="480"/>
      <c r="R412" s="480"/>
      <c r="S412" s="480"/>
      <c r="T412" s="480"/>
      <c r="U412" s="480"/>
      <c r="V412" s="480"/>
      <c r="W412" s="480"/>
      <c r="X412" s="480"/>
      <c r="Y412" s="480"/>
      <c r="Z412" s="480"/>
    </row>
    <row r="413" spans="1:26" ht="12.75">
      <c r="A413" s="480"/>
      <c r="B413" s="480"/>
      <c r="C413" s="480"/>
      <c r="D413" s="480"/>
      <c r="E413" s="480"/>
      <c r="F413" s="480"/>
      <c r="G413" s="480"/>
      <c r="H413" s="480"/>
      <c r="I413" s="480"/>
      <c r="J413" s="480"/>
      <c r="K413" s="480"/>
      <c r="L413" s="480"/>
      <c r="M413" s="480"/>
      <c r="N413" s="480"/>
      <c r="O413" s="480"/>
      <c r="P413" s="480"/>
      <c r="Q413" s="480"/>
      <c r="R413" s="480"/>
      <c r="S413" s="480"/>
      <c r="T413" s="480"/>
      <c r="U413" s="480"/>
      <c r="V413" s="480"/>
      <c r="W413" s="480"/>
      <c r="X413" s="480"/>
      <c r="Y413" s="480"/>
      <c r="Z413" s="480"/>
    </row>
    <row r="414" spans="1:26" ht="12.75">
      <c r="A414" s="480"/>
      <c r="B414" s="480"/>
      <c r="C414" s="480"/>
      <c r="D414" s="480"/>
      <c r="E414" s="480"/>
      <c r="F414" s="480"/>
      <c r="G414" s="480"/>
      <c r="H414" s="480"/>
      <c r="I414" s="480"/>
      <c r="J414" s="480"/>
      <c r="K414" s="480"/>
      <c r="L414" s="480"/>
      <c r="M414" s="480"/>
      <c r="N414" s="480"/>
      <c r="O414" s="480"/>
      <c r="P414" s="480"/>
      <c r="Q414" s="480"/>
      <c r="R414" s="480"/>
      <c r="S414" s="480"/>
      <c r="T414" s="480"/>
      <c r="U414" s="480"/>
      <c r="V414" s="480"/>
      <c r="W414" s="480"/>
      <c r="X414" s="480"/>
      <c r="Y414" s="480"/>
      <c r="Z414" s="480"/>
    </row>
    <row r="415" spans="1:26" ht="12.75">
      <c r="A415" s="480"/>
      <c r="B415" s="480"/>
      <c r="C415" s="480"/>
      <c r="D415" s="480"/>
      <c r="E415" s="480"/>
      <c r="F415" s="480"/>
      <c r="G415" s="480"/>
      <c r="H415" s="480"/>
      <c r="I415" s="480"/>
      <c r="J415" s="480"/>
      <c r="K415" s="480"/>
      <c r="L415" s="480"/>
      <c r="M415" s="480"/>
      <c r="N415" s="480"/>
      <c r="O415" s="480"/>
      <c r="P415" s="480"/>
      <c r="Q415" s="480"/>
      <c r="R415" s="480"/>
      <c r="S415" s="480"/>
      <c r="T415" s="480"/>
      <c r="U415" s="480"/>
      <c r="V415" s="480"/>
      <c r="W415" s="480"/>
      <c r="X415" s="480"/>
      <c r="Y415" s="480"/>
      <c r="Z415" s="480"/>
    </row>
    <row r="416" spans="1:26" ht="12.75">
      <c r="A416" s="480"/>
      <c r="B416" s="480"/>
      <c r="C416" s="480"/>
      <c r="D416" s="480"/>
      <c r="E416" s="480"/>
      <c r="F416" s="480"/>
      <c r="G416" s="480"/>
      <c r="H416" s="480"/>
      <c r="I416" s="480"/>
      <c r="J416" s="480"/>
      <c r="K416" s="480"/>
      <c r="L416" s="480"/>
      <c r="M416" s="480"/>
      <c r="N416" s="480"/>
      <c r="O416" s="480"/>
      <c r="P416" s="480"/>
      <c r="Q416" s="480"/>
      <c r="R416" s="480"/>
      <c r="S416" s="480"/>
      <c r="T416" s="480"/>
      <c r="U416" s="480"/>
      <c r="V416" s="480"/>
      <c r="W416" s="480"/>
      <c r="X416" s="480"/>
      <c r="Y416" s="480"/>
      <c r="Z416" s="480"/>
    </row>
    <row r="417" spans="1:26" ht="12.75">
      <c r="A417" s="480"/>
      <c r="B417" s="480"/>
      <c r="C417" s="480"/>
      <c r="D417" s="480"/>
      <c r="E417" s="480"/>
      <c r="F417" s="480"/>
      <c r="G417" s="480"/>
      <c r="H417" s="480"/>
      <c r="I417" s="480"/>
      <c r="J417" s="480"/>
      <c r="K417" s="480"/>
      <c r="L417" s="480"/>
      <c r="M417" s="480"/>
      <c r="N417" s="480"/>
      <c r="O417" s="480"/>
      <c r="P417" s="480"/>
      <c r="Q417" s="480"/>
      <c r="R417" s="480"/>
      <c r="S417" s="480"/>
      <c r="T417" s="480"/>
      <c r="U417" s="480"/>
      <c r="V417" s="480"/>
      <c r="W417" s="480"/>
      <c r="X417" s="480"/>
      <c r="Y417" s="480"/>
      <c r="Z417" s="480"/>
    </row>
    <row r="418" spans="1:26" ht="12.75">
      <c r="A418" s="480"/>
      <c r="B418" s="480"/>
      <c r="C418" s="480"/>
      <c r="D418" s="480"/>
      <c r="E418" s="480"/>
      <c r="F418" s="480"/>
      <c r="G418" s="480"/>
      <c r="H418" s="480"/>
      <c r="I418" s="480"/>
      <c r="J418" s="480"/>
      <c r="K418" s="480"/>
      <c r="L418" s="480"/>
      <c r="M418" s="480"/>
      <c r="N418" s="480"/>
      <c r="O418" s="480"/>
      <c r="P418" s="480"/>
      <c r="Q418" s="480"/>
      <c r="R418" s="480"/>
      <c r="S418" s="480"/>
      <c r="T418" s="480"/>
      <c r="U418" s="480"/>
      <c r="V418" s="480"/>
      <c r="W418" s="480"/>
      <c r="X418" s="480"/>
      <c r="Y418" s="480"/>
      <c r="Z418" s="480"/>
    </row>
    <row r="419" spans="1:26" ht="12.75">
      <c r="A419" s="480"/>
      <c r="B419" s="480"/>
      <c r="C419" s="480"/>
      <c r="D419" s="480"/>
      <c r="E419" s="480"/>
      <c r="F419" s="480"/>
      <c r="G419" s="480"/>
      <c r="H419" s="480"/>
      <c r="I419" s="480"/>
      <c r="J419" s="480"/>
      <c r="K419" s="480"/>
      <c r="L419" s="480"/>
      <c r="M419" s="480"/>
      <c r="N419" s="480"/>
      <c r="O419" s="480"/>
      <c r="P419" s="480"/>
      <c r="Q419" s="480"/>
      <c r="R419" s="480"/>
      <c r="S419" s="480"/>
      <c r="T419" s="480"/>
      <c r="U419" s="480"/>
      <c r="V419" s="480"/>
      <c r="W419" s="480"/>
      <c r="X419" s="480"/>
      <c r="Y419" s="480"/>
      <c r="Z419" s="480"/>
    </row>
    <row r="420" spans="1:26" ht="12.75">
      <c r="A420" s="480"/>
      <c r="B420" s="480"/>
      <c r="C420" s="480"/>
      <c r="D420" s="480"/>
      <c r="E420" s="480"/>
      <c r="F420" s="480"/>
      <c r="G420" s="480"/>
      <c r="H420" s="480"/>
      <c r="I420" s="480"/>
      <c r="J420" s="480"/>
      <c r="K420" s="480"/>
      <c r="L420" s="480"/>
      <c r="M420" s="480"/>
      <c r="N420" s="480"/>
      <c r="O420" s="480"/>
      <c r="P420" s="480"/>
      <c r="Q420" s="480"/>
      <c r="R420" s="480"/>
      <c r="S420" s="480"/>
      <c r="T420" s="480"/>
      <c r="U420" s="480"/>
      <c r="V420" s="480"/>
      <c r="W420" s="480"/>
      <c r="X420" s="480"/>
      <c r="Y420" s="480"/>
      <c r="Z420" s="480"/>
    </row>
    <row r="421" spans="1:26" ht="12.75">
      <c r="A421" s="480"/>
      <c r="B421" s="480"/>
      <c r="C421" s="480"/>
      <c r="D421" s="480"/>
      <c r="E421" s="480"/>
      <c r="F421" s="480"/>
      <c r="G421" s="480"/>
      <c r="H421" s="480"/>
      <c r="I421" s="480"/>
      <c r="J421" s="480"/>
      <c r="K421" s="480"/>
      <c r="L421" s="480"/>
      <c r="M421" s="480"/>
      <c r="N421" s="480"/>
      <c r="O421" s="480"/>
      <c r="P421" s="480"/>
      <c r="Q421" s="480"/>
      <c r="R421" s="480"/>
      <c r="S421" s="480"/>
      <c r="T421" s="480"/>
      <c r="U421" s="480"/>
      <c r="V421" s="480"/>
      <c r="W421" s="480"/>
      <c r="X421" s="480"/>
      <c r="Y421" s="480"/>
      <c r="Z421" s="480"/>
    </row>
    <row r="422" spans="1:26" ht="12.75">
      <c r="A422" s="480"/>
      <c r="B422" s="480"/>
      <c r="C422" s="480"/>
      <c r="D422" s="480"/>
      <c r="E422" s="480"/>
      <c r="F422" s="480"/>
      <c r="G422" s="480"/>
      <c r="H422" s="480"/>
      <c r="I422" s="480"/>
      <c r="J422" s="480"/>
      <c r="K422" s="480"/>
      <c r="L422" s="480"/>
      <c r="M422" s="480"/>
      <c r="N422" s="480"/>
      <c r="O422" s="480"/>
      <c r="P422" s="480"/>
      <c r="Q422" s="480"/>
      <c r="R422" s="480"/>
      <c r="S422" s="480"/>
      <c r="T422" s="480"/>
      <c r="U422" s="480"/>
      <c r="V422" s="480"/>
      <c r="W422" s="480"/>
      <c r="X422" s="480"/>
      <c r="Y422" s="480"/>
      <c r="Z422" s="480"/>
    </row>
    <row r="423" spans="1:26" ht="12.75">
      <c r="A423" s="480"/>
      <c r="B423" s="480"/>
      <c r="C423" s="480"/>
      <c r="D423" s="480"/>
      <c r="E423" s="480"/>
      <c r="F423" s="480"/>
      <c r="G423" s="480"/>
      <c r="H423" s="480"/>
      <c r="I423" s="480"/>
      <c r="J423" s="480"/>
      <c r="K423" s="480"/>
      <c r="L423" s="480"/>
      <c r="M423" s="480"/>
      <c r="N423" s="480"/>
      <c r="O423" s="480"/>
      <c r="P423" s="480"/>
      <c r="Q423" s="480"/>
      <c r="R423" s="480"/>
      <c r="S423" s="480"/>
      <c r="T423" s="480"/>
      <c r="U423" s="480"/>
      <c r="V423" s="480"/>
      <c r="W423" s="480"/>
      <c r="X423" s="480"/>
      <c r="Y423" s="480"/>
      <c r="Z423" s="480"/>
    </row>
    <row r="424" spans="1:26" ht="12.75">
      <c r="A424" s="480"/>
      <c r="B424" s="480"/>
      <c r="C424" s="480"/>
      <c r="D424" s="480"/>
      <c r="E424" s="480"/>
      <c r="F424" s="480"/>
      <c r="G424" s="480"/>
      <c r="H424" s="480"/>
      <c r="I424" s="480"/>
      <c r="J424" s="480"/>
      <c r="K424" s="480"/>
      <c r="L424" s="480"/>
      <c r="M424" s="480"/>
      <c r="N424" s="480"/>
      <c r="O424" s="480"/>
      <c r="P424" s="480"/>
      <c r="Q424" s="480"/>
      <c r="R424" s="480"/>
      <c r="S424" s="480"/>
      <c r="T424" s="480"/>
      <c r="U424" s="480"/>
      <c r="V424" s="480"/>
      <c r="W424" s="480"/>
      <c r="X424" s="480"/>
      <c r="Y424" s="480"/>
      <c r="Z424" s="480"/>
    </row>
    <row r="425" spans="1:26" ht="12.75">
      <c r="A425" s="480"/>
      <c r="B425" s="480"/>
      <c r="C425" s="480"/>
      <c r="D425" s="480"/>
      <c r="E425" s="480"/>
      <c r="F425" s="480"/>
      <c r="G425" s="480"/>
      <c r="H425" s="480"/>
      <c r="I425" s="480"/>
      <c r="J425" s="480"/>
      <c r="K425" s="480"/>
      <c r="L425" s="480"/>
      <c r="M425" s="480"/>
      <c r="N425" s="480"/>
      <c r="O425" s="480"/>
      <c r="P425" s="480"/>
      <c r="Q425" s="480"/>
      <c r="R425" s="480"/>
      <c r="S425" s="480"/>
      <c r="T425" s="480"/>
      <c r="U425" s="480"/>
      <c r="V425" s="480"/>
      <c r="W425" s="480"/>
      <c r="X425" s="480"/>
      <c r="Y425" s="480"/>
      <c r="Z425" s="480"/>
    </row>
    <row r="426" spans="1:26" ht="12.75">
      <c r="A426" s="480"/>
      <c r="B426" s="480"/>
      <c r="C426" s="480"/>
      <c r="D426" s="480"/>
      <c r="E426" s="480"/>
      <c r="F426" s="480"/>
      <c r="G426" s="480"/>
      <c r="H426" s="480"/>
      <c r="I426" s="480"/>
      <c r="J426" s="480"/>
      <c r="K426" s="480"/>
      <c r="L426" s="480"/>
      <c r="M426" s="480"/>
      <c r="N426" s="480"/>
      <c r="O426" s="480"/>
      <c r="P426" s="480"/>
      <c r="Q426" s="480"/>
      <c r="R426" s="480"/>
      <c r="S426" s="480"/>
      <c r="T426" s="480"/>
      <c r="U426" s="480"/>
      <c r="V426" s="480"/>
      <c r="W426" s="480"/>
      <c r="X426" s="480"/>
      <c r="Y426" s="480"/>
      <c r="Z426" s="480"/>
    </row>
    <row r="427" spans="1:26" ht="12.75">
      <c r="A427" s="480"/>
      <c r="B427" s="480"/>
      <c r="C427" s="480"/>
      <c r="D427" s="480"/>
      <c r="E427" s="480"/>
      <c r="F427" s="480"/>
      <c r="G427" s="480"/>
      <c r="H427" s="480"/>
      <c r="I427" s="480"/>
      <c r="J427" s="480"/>
      <c r="K427" s="480"/>
      <c r="L427" s="480"/>
      <c r="M427" s="480"/>
      <c r="N427" s="480"/>
      <c r="O427" s="480"/>
      <c r="P427" s="480"/>
      <c r="Q427" s="480"/>
      <c r="R427" s="480"/>
      <c r="S427" s="480"/>
      <c r="T427" s="480"/>
      <c r="U427" s="480"/>
      <c r="V427" s="480"/>
      <c r="W427" s="480"/>
      <c r="X427" s="480"/>
      <c r="Y427" s="480"/>
      <c r="Z427" s="480"/>
    </row>
    <row r="428" spans="1:26" ht="12.75">
      <c r="A428" s="480"/>
      <c r="B428" s="480"/>
      <c r="C428" s="480"/>
      <c r="D428" s="480"/>
      <c r="E428" s="480"/>
      <c r="F428" s="480"/>
      <c r="G428" s="480"/>
      <c r="H428" s="480"/>
      <c r="I428" s="480"/>
      <c r="J428" s="480"/>
      <c r="K428" s="480"/>
      <c r="L428" s="480"/>
      <c r="M428" s="480"/>
      <c r="N428" s="480"/>
      <c r="O428" s="480"/>
      <c r="P428" s="480"/>
      <c r="Q428" s="480"/>
      <c r="R428" s="480"/>
      <c r="S428" s="480"/>
      <c r="T428" s="480"/>
      <c r="U428" s="480"/>
      <c r="V428" s="480"/>
      <c r="W428" s="480"/>
      <c r="X428" s="480"/>
      <c r="Y428" s="480"/>
      <c r="Z428" s="480"/>
    </row>
    <row r="429" spans="1:26" ht="12.75">
      <c r="A429" s="480"/>
      <c r="B429" s="480"/>
      <c r="C429" s="480"/>
      <c r="D429" s="480"/>
      <c r="E429" s="480"/>
      <c r="F429" s="480"/>
      <c r="G429" s="480"/>
      <c r="H429" s="480"/>
      <c r="I429" s="480"/>
      <c r="J429" s="480"/>
      <c r="K429" s="480"/>
      <c r="L429" s="480"/>
      <c r="M429" s="480"/>
      <c r="N429" s="480"/>
      <c r="O429" s="480"/>
      <c r="P429" s="480"/>
      <c r="Q429" s="480"/>
      <c r="R429" s="480"/>
      <c r="S429" s="480"/>
      <c r="T429" s="480"/>
      <c r="U429" s="480"/>
      <c r="V429" s="480"/>
      <c r="W429" s="480"/>
      <c r="X429" s="480"/>
      <c r="Y429" s="480"/>
      <c r="Z429" s="480"/>
    </row>
    <row r="430" spans="1:26" ht="12.75">
      <c r="A430" s="480"/>
      <c r="B430" s="480"/>
      <c r="C430" s="480"/>
      <c r="D430" s="480"/>
      <c r="E430" s="480"/>
      <c r="F430" s="480"/>
      <c r="G430" s="480"/>
      <c r="H430" s="480"/>
      <c r="I430" s="480"/>
      <c r="J430" s="480"/>
      <c r="K430" s="480"/>
      <c r="L430" s="480"/>
      <c r="M430" s="480"/>
      <c r="N430" s="480"/>
      <c r="O430" s="480"/>
      <c r="P430" s="480"/>
      <c r="Q430" s="480"/>
      <c r="R430" s="480"/>
      <c r="S430" s="480"/>
      <c r="T430" s="480"/>
      <c r="U430" s="480"/>
      <c r="V430" s="480"/>
      <c r="W430" s="480"/>
      <c r="X430" s="480"/>
      <c r="Y430" s="480"/>
      <c r="Z430" s="480"/>
    </row>
    <row r="431" spans="1:26" ht="12.75">
      <c r="A431" s="480"/>
      <c r="B431" s="480"/>
      <c r="C431" s="480"/>
      <c r="D431" s="480"/>
      <c r="E431" s="480"/>
      <c r="F431" s="480"/>
      <c r="G431" s="480"/>
      <c r="H431" s="480"/>
      <c r="I431" s="480"/>
      <c r="J431" s="480"/>
      <c r="K431" s="480"/>
      <c r="L431" s="480"/>
      <c r="M431" s="480"/>
      <c r="N431" s="480"/>
      <c r="O431" s="480"/>
      <c r="P431" s="480"/>
      <c r="Q431" s="480"/>
      <c r="R431" s="480"/>
      <c r="S431" s="480"/>
      <c r="T431" s="480"/>
      <c r="U431" s="480"/>
      <c r="V431" s="480"/>
      <c r="W431" s="480"/>
      <c r="X431" s="480"/>
      <c r="Y431" s="480"/>
      <c r="Z431" s="480"/>
    </row>
    <row r="432" spans="1:26" ht="12.75">
      <c r="A432" s="480"/>
      <c r="B432" s="480"/>
      <c r="C432" s="480"/>
      <c r="D432" s="480"/>
      <c r="E432" s="480"/>
      <c r="F432" s="480"/>
      <c r="G432" s="480"/>
      <c r="H432" s="480"/>
      <c r="I432" s="480"/>
      <c r="J432" s="480"/>
      <c r="K432" s="480"/>
      <c r="L432" s="480"/>
      <c r="M432" s="480"/>
      <c r="N432" s="480"/>
      <c r="O432" s="480"/>
      <c r="P432" s="480"/>
      <c r="Q432" s="480"/>
      <c r="R432" s="480"/>
      <c r="S432" s="480"/>
      <c r="T432" s="480"/>
      <c r="U432" s="480"/>
      <c r="V432" s="480"/>
      <c r="W432" s="480"/>
      <c r="X432" s="480"/>
      <c r="Y432" s="480"/>
      <c r="Z432" s="480"/>
    </row>
    <row r="433" spans="1:26" ht="12.75">
      <c r="A433" s="480"/>
      <c r="B433" s="480"/>
      <c r="C433" s="480"/>
      <c r="D433" s="480"/>
      <c r="E433" s="480"/>
      <c r="F433" s="480"/>
      <c r="G433" s="480"/>
      <c r="H433" s="480"/>
      <c r="I433" s="480"/>
      <c r="J433" s="480"/>
      <c r="K433" s="480"/>
      <c r="L433" s="480"/>
      <c r="M433" s="480"/>
      <c r="N433" s="480"/>
      <c r="O433" s="480"/>
      <c r="P433" s="480"/>
      <c r="Q433" s="480"/>
      <c r="R433" s="480"/>
      <c r="S433" s="480"/>
      <c r="T433" s="480"/>
      <c r="U433" s="480"/>
      <c r="V433" s="480"/>
      <c r="W433" s="480"/>
      <c r="X433" s="480"/>
      <c r="Y433" s="480"/>
      <c r="Z433" s="480"/>
    </row>
    <row r="434" spans="1:26" ht="12.75">
      <c r="A434" s="480"/>
      <c r="B434" s="480"/>
      <c r="C434" s="480"/>
      <c r="D434" s="480"/>
      <c r="E434" s="480"/>
      <c r="F434" s="480"/>
      <c r="G434" s="480"/>
      <c r="H434" s="480"/>
      <c r="I434" s="480"/>
      <c r="J434" s="480"/>
      <c r="K434" s="480"/>
      <c r="L434" s="480"/>
      <c r="M434" s="480"/>
      <c r="N434" s="480"/>
      <c r="O434" s="480"/>
      <c r="P434" s="480"/>
      <c r="Q434" s="480"/>
      <c r="R434" s="480"/>
      <c r="S434" s="480"/>
      <c r="T434" s="480"/>
      <c r="U434" s="480"/>
      <c r="V434" s="480"/>
      <c r="W434" s="480"/>
      <c r="X434" s="480"/>
      <c r="Y434" s="480"/>
      <c r="Z434" s="480"/>
    </row>
    <row r="435" spans="1:26" ht="12.75">
      <c r="A435" s="480"/>
      <c r="B435" s="480"/>
      <c r="C435" s="480"/>
      <c r="D435" s="480"/>
      <c r="E435" s="480"/>
      <c r="F435" s="480"/>
      <c r="G435" s="480"/>
      <c r="H435" s="480"/>
      <c r="I435" s="480"/>
      <c r="J435" s="480"/>
      <c r="K435" s="480"/>
      <c r="L435" s="480"/>
      <c r="M435" s="480"/>
      <c r="N435" s="480"/>
      <c r="O435" s="480"/>
      <c r="P435" s="480"/>
      <c r="Q435" s="480"/>
      <c r="R435" s="480"/>
      <c r="S435" s="480"/>
      <c r="T435" s="480"/>
      <c r="U435" s="480"/>
      <c r="V435" s="480"/>
      <c r="W435" s="480"/>
      <c r="X435" s="480"/>
      <c r="Y435" s="480"/>
      <c r="Z435" s="480"/>
    </row>
    <row r="436" spans="1:26" ht="12.75">
      <c r="A436" s="480"/>
      <c r="B436" s="480"/>
      <c r="C436" s="480"/>
      <c r="D436" s="480"/>
      <c r="E436" s="480"/>
      <c r="F436" s="480"/>
      <c r="G436" s="480"/>
      <c r="H436" s="480"/>
      <c r="I436" s="480"/>
      <c r="J436" s="480"/>
      <c r="K436" s="480"/>
      <c r="L436" s="480"/>
      <c r="M436" s="480"/>
      <c r="N436" s="480"/>
      <c r="O436" s="480"/>
      <c r="P436" s="480"/>
      <c r="Q436" s="480"/>
      <c r="R436" s="480"/>
      <c r="S436" s="480"/>
      <c r="T436" s="480"/>
      <c r="U436" s="480"/>
      <c r="V436" s="480"/>
      <c r="W436" s="480"/>
      <c r="X436" s="480"/>
      <c r="Y436" s="480"/>
      <c r="Z436" s="480"/>
    </row>
  </sheetData>
  <sheetProtection/>
  <mergeCells count="24">
    <mergeCell ref="Q8:Q11"/>
    <mergeCell ref="E9:E11"/>
    <mergeCell ref="M10:M11"/>
    <mergeCell ref="F9:F11"/>
    <mergeCell ref="G9:H9"/>
    <mergeCell ref="I9:I11"/>
    <mergeCell ref="J9:J11"/>
    <mergeCell ref="O10:O11"/>
    <mergeCell ref="B8:B11"/>
    <mergeCell ref="C8:C11"/>
    <mergeCell ref="D8:D11"/>
    <mergeCell ref="G10:G11"/>
    <mergeCell ref="H10:H11"/>
    <mergeCell ref="J8:O8"/>
    <mergeCell ref="K2:Q4"/>
    <mergeCell ref="P8:P11"/>
    <mergeCell ref="K9:K11"/>
    <mergeCell ref="L9:M9"/>
    <mergeCell ref="N9:N11"/>
    <mergeCell ref="L10:L11"/>
    <mergeCell ref="A5:Q5"/>
    <mergeCell ref="E8:I8"/>
    <mergeCell ref="A6:R6"/>
    <mergeCell ref="A8:A11"/>
  </mergeCells>
  <printOptions/>
  <pageMargins left="0.57" right="0.48" top="0.55" bottom="0.51" header="0.5" footer="0.5"/>
  <pageSetup horizontalDpi="600" verticalDpi="600" orientation="landscape" paperSize="9" scale="54" r:id="rId1"/>
</worksheet>
</file>

<file path=xl/worksheets/sheet4.xml><?xml version="1.0" encoding="utf-8"?>
<worksheet xmlns="http://schemas.openxmlformats.org/spreadsheetml/2006/main" xmlns:r="http://schemas.openxmlformats.org/officeDocument/2006/relationships">
  <dimension ref="A1:P21"/>
  <sheetViews>
    <sheetView view="pageBreakPreview" zoomScaleSheetLayoutView="100" zoomScalePageLayoutView="0" workbookViewId="0" topLeftCell="A1">
      <selection activeCell="M17" sqref="M17"/>
    </sheetView>
  </sheetViews>
  <sheetFormatPr defaultColWidth="9.33203125" defaultRowHeight="12.75"/>
  <cols>
    <col min="1" max="3" width="14" style="0" customWidth="1"/>
    <col min="4" max="4" width="47.5" style="0" customWidth="1"/>
    <col min="5" max="5" width="11.16015625" style="0" bestFit="1" customWidth="1"/>
    <col min="6" max="7" width="10.83203125" style="0" bestFit="1" customWidth="1"/>
    <col min="8" max="8" width="11.16015625" style="0" bestFit="1" customWidth="1"/>
    <col min="9" max="12" width="10.83203125" style="0" bestFit="1" customWidth="1"/>
    <col min="13" max="13" width="11.16015625" style="0" bestFit="1" customWidth="1"/>
    <col min="14" max="15" width="10.83203125" style="0" bestFit="1" customWidth="1"/>
    <col min="16" max="16" width="11.16015625" style="0" bestFit="1" customWidth="1"/>
  </cols>
  <sheetData>
    <row r="1" spans="1:13" ht="12.75">
      <c r="A1" t="s">
        <v>129</v>
      </c>
      <c r="M1" t="s">
        <v>250</v>
      </c>
    </row>
    <row r="2" spans="11:16" ht="12.75" customHeight="1">
      <c r="K2" s="538" t="s">
        <v>153</v>
      </c>
      <c r="L2" s="539"/>
      <c r="M2" s="539"/>
      <c r="N2" s="539"/>
      <c r="O2" s="539"/>
      <c r="P2" s="539"/>
    </row>
    <row r="3" spans="11:16" ht="12.75">
      <c r="K3" s="539"/>
      <c r="L3" s="539"/>
      <c r="M3" s="539"/>
      <c r="N3" s="539"/>
      <c r="O3" s="539"/>
      <c r="P3" s="539"/>
    </row>
    <row r="4" spans="11:16" ht="12.75">
      <c r="K4" s="539"/>
      <c r="L4" s="539"/>
      <c r="M4" s="539"/>
      <c r="N4" s="539"/>
      <c r="O4" s="539"/>
      <c r="P4" s="539"/>
    </row>
    <row r="5" spans="1:16" ht="12.75">
      <c r="A5" s="536" t="s">
        <v>251</v>
      </c>
      <c r="B5" s="537"/>
      <c r="C5" s="537"/>
      <c r="D5" s="537"/>
      <c r="E5" s="537"/>
      <c r="F5" s="537"/>
      <c r="G5" s="537"/>
      <c r="H5" s="537"/>
      <c r="I5" s="537"/>
      <c r="J5" s="537"/>
      <c r="K5" s="537"/>
      <c r="L5" s="537"/>
      <c r="M5" s="537"/>
      <c r="N5" s="537"/>
      <c r="O5" s="537"/>
      <c r="P5" s="537"/>
    </row>
    <row r="6" spans="1:16" ht="12.75">
      <c r="A6" s="536"/>
      <c r="B6" s="537"/>
      <c r="C6" s="537"/>
      <c r="D6" s="537"/>
      <c r="E6" s="537"/>
      <c r="F6" s="537"/>
      <c r="G6" s="537"/>
      <c r="H6" s="537"/>
      <c r="I6" s="537"/>
      <c r="J6" s="537"/>
      <c r="K6" s="537"/>
      <c r="L6" s="537"/>
      <c r="M6" s="537"/>
      <c r="N6" s="537"/>
      <c r="O6" s="537"/>
      <c r="P6" s="537"/>
    </row>
    <row r="7" ht="12.75">
      <c r="P7" s="441" t="s">
        <v>130</v>
      </c>
    </row>
    <row r="8" spans="1:16" ht="12.75">
      <c r="A8" s="535" t="s">
        <v>132</v>
      </c>
      <c r="B8" s="535" t="s">
        <v>133</v>
      </c>
      <c r="C8" s="535" t="s">
        <v>134</v>
      </c>
      <c r="D8" s="521" t="s">
        <v>135</v>
      </c>
      <c r="E8" s="521" t="s">
        <v>252</v>
      </c>
      <c r="F8" s="521"/>
      <c r="G8" s="521"/>
      <c r="H8" s="521"/>
      <c r="I8" s="521" t="s">
        <v>253</v>
      </c>
      <c r="J8" s="521"/>
      <c r="K8" s="521"/>
      <c r="L8" s="521"/>
      <c r="M8" s="522" t="s">
        <v>254</v>
      </c>
      <c r="N8" s="521"/>
      <c r="O8" s="521"/>
      <c r="P8" s="521"/>
    </row>
    <row r="9" spans="1:16" ht="12.75">
      <c r="A9" s="521"/>
      <c r="B9" s="521"/>
      <c r="C9" s="521"/>
      <c r="D9" s="521"/>
      <c r="E9" s="521" t="s">
        <v>213</v>
      </c>
      <c r="F9" s="521" t="s">
        <v>214</v>
      </c>
      <c r="G9" s="442" t="s">
        <v>136</v>
      </c>
      <c r="H9" s="522" t="s">
        <v>255</v>
      </c>
      <c r="I9" s="521" t="s">
        <v>213</v>
      </c>
      <c r="J9" s="521" t="s">
        <v>214</v>
      </c>
      <c r="K9" s="442" t="s">
        <v>136</v>
      </c>
      <c r="L9" s="522" t="s">
        <v>255</v>
      </c>
      <c r="M9" s="522" t="s">
        <v>213</v>
      </c>
      <c r="N9" s="522" t="s">
        <v>214</v>
      </c>
      <c r="O9" s="443" t="s">
        <v>136</v>
      </c>
      <c r="P9" s="522" t="s">
        <v>255</v>
      </c>
    </row>
    <row r="10" spans="1:16" ht="12.75">
      <c r="A10" s="521"/>
      <c r="B10" s="521"/>
      <c r="C10" s="521"/>
      <c r="D10" s="521"/>
      <c r="E10" s="521"/>
      <c r="F10" s="521"/>
      <c r="G10" s="521" t="s">
        <v>137</v>
      </c>
      <c r="H10" s="521"/>
      <c r="I10" s="521"/>
      <c r="J10" s="521"/>
      <c r="K10" s="521" t="s">
        <v>137</v>
      </c>
      <c r="L10" s="521"/>
      <c r="M10" s="521"/>
      <c r="N10" s="521"/>
      <c r="O10" s="522" t="s">
        <v>137</v>
      </c>
      <c r="P10" s="521"/>
    </row>
    <row r="11" spans="1:16" ht="44.25" customHeight="1">
      <c r="A11" s="521"/>
      <c r="B11" s="521"/>
      <c r="C11" s="521"/>
      <c r="D11" s="521"/>
      <c r="E11" s="521"/>
      <c r="F11" s="521"/>
      <c r="G11" s="521"/>
      <c r="H11" s="521"/>
      <c r="I11" s="521"/>
      <c r="J11" s="521"/>
      <c r="K11" s="521"/>
      <c r="L11" s="521"/>
      <c r="M11" s="521"/>
      <c r="N11" s="521"/>
      <c r="O11" s="521"/>
      <c r="P11" s="521"/>
    </row>
    <row r="12" spans="1:16" ht="12.75">
      <c r="A12" s="442">
        <v>1</v>
      </c>
      <c r="B12" s="442">
        <v>2</v>
      </c>
      <c r="C12" s="442">
        <v>3</v>
      </c>
      <c r="D12" s="442">
        <v>4</v>
      </c>
      <c r="E12" s="442">
        <v>5</v>
      </c>
      <c r="F12" s="442">
        <v>6</v>
      </c>
      <c r="G12" s="442">
        <v>7</v>
      </c>
      <c r="H12" s="443">
        <v>8</v>
      </c>
      <c r="I12" s="442">
        <v>9</v>
      </c>
      <c r="J12" s="442">
        <v>10</v>
      </c>
      <c r="K12" s="442">
        <v>11</v>
      </c>
      <c r="L12" s="443">
        <v>12</v>
      </c>
      <c r="M12" s="443">
        <v>13</v>
      </c>
      <c r="N12" s="443">
        <v>14</v>
      </c>
      <c r="O12" s="443">
        <v>15</v>
      </c>
      <c r="P12" s="443">
        <v>16</v>
      </c>
    </row>
    <row r="13" spans="1:16" ht="25.5">
      <c r="A13" s="466" t="s">
        <v>632</v>
      </c>
      <c r="B13" s="467"/>
      <c r="C13" s="467"/>
      <c r="D13" s="476" t="s">
        <v>138</v>
      </c>
      <c r="E13" s="470">
        <v>120000</v>
      </c>
      <c r="F13" s="470">
        <v>85300</v>
      </c>
      <c r="G13" s="470"/>
      <c r="H13" s="469">
        <f aca="true" t="shared" si="0" ref="H13:H18">E13+F13</f>
        <v>205300</v>
      </c>
      <c r="I13" s="470"/>
      <c r="J13" s="470">
        <v>-85300</v>
      </c>
      <c r="K13" s="470"/>
      <c r="L13" s="469">
        <f aca="true" t="shared" si="1" ref="L13:L18">I13+J13</f>
        <v>-85300</v>
      </c>
      <c r="M13" s="469">
        <f aca="true" t="shared" si="2" ref="M13:O18">E13+I13</f>
        <v>120000</v>
      </c>
      <c r="N13" s="469"/>
      <c r="O13" s="469"/>
      <c r="P13" s="469">
        <f aca="true" t="shared" si="3" ref="P13:P18">M13+N13</f>
        <v>120000</v>
      </c>
    </row>
    <row r="14" spans="1:16" ht="25.5">
      <c r="A14" s="466" t="s">
        <v>633</v>
      </c>
      <c r="B14" s="467"/>
      <c r="C14" s="467"/>
      <c r="D14" s="476" t="s">
        <v>138</v>
      </c>
      <c r="E14" s="470">
        <v>120000</v>
      </c>
      <c r="F14" s="470">
        <v>85300</v>
      </c>
      <c r="G14" s="470"/>
      <c r="H14" s="469">
        <f t="shared" si="0"/>
        <v>205300</v>
      </c>
      <c r="I14" s="470"/>
      <c r="J14" s="470">
        <v>-85300</v>
      </c>
      <c r="K14" s="470"/>
      <c r="L14" s="469">
        <f t="shared" si="1"/>
        <v>-85300</v>
      </c>
      <c r="M14" s="469">
        <f t="shared" si="2"/>
        <v>120000</v>
      </c>
      <c r="N14" s="469"/>
      <c r="O14" s="469"/>
      <c r="P14" s="469">
        <f t="shared" si="3"/>
        <v>120000</v>
      </c>
    </row>
    <row r="15" spans="1:16" ht="38.25">
      <c r="A15" s="466" t="s">
        <v>634</v>
      </c>
      <c r="B15" s="467"/>
      <c r="C15" s="467"/>
      <c r="D15" s="476" t="s">
        <v>256</v>
      </c>
      <c r="E15" s="470">
        <v>120000</v>
      </c>
      <c r="F15" s="470">
        <v>85300</v>
      </c>
      <c r="G15" s="470"/>
      <c r="H15" s="469">
        <f t="shared" si="0"/>
        <v>205300</v>
      </c>
      <c r="I15" s="470"/>
      <c r="J15" s="470">
        <v>-85300</v>
      </c>
      <c r="K15" s="470"/>
      <c r="L15" s="469">
        <f t="shared" si="1"/>
        <v>-85300</v>
      </c>
      <c r="M15" s="469">
        <f t="shared" si="2"/>
        <v>120000</v>
      </c>
      <c r="N15" s="469"/>
      <c r="O15" s="469"/>
      <c r="P15" s="469">
        <f t="shared" si="3"/>
        <v>120000</v>
      </c>
    </row>
    <row r="16" spans="1:16" ht="12.75">
      <c r="A16" s="471" t="s">
        <v>635</v>
      </c>
      <c r="B16" s="471" t="s">
        <v>257</v>
      </c>
      <c r="C16" s="471" t="s">
        <v>307</v>
      </c>
      <c r="D16" s="477" t="s">
        <v>258</v>
      </c>
      <c r="E16" s="473">
        <v>120000</v>
      </c>
      <c r="F16" s="473">
        <v>85300</v>
      </c>
      <c r="G16" s="473"/>
      <c r="H16" s="472">
        <f t="shared" si="0"/>
        <v>205300</v>
      </c>
      <c r="I16" s="473"/>
      <c r="J16" s="473"/>
      <c r="K16" s="473"/>
      <c r="L16" s="472"/>
      <c r="M16" s="472">
        <f t="shared" si="2"/>
        <v>120000</v>
      </c>
      <c r="N16" s="472">
        <f t="shared" si="2"/>
        <v>85300</v>
      </c>
      <c r="O16" s="472"/>
      <c r="P16" s="472">
        <f t="shared" si="3"/>
        <v>205300</v>
      </c>
    </row>
    <row r="17" spans="1:16" ht="12.75">
      <c r="A17" s="471" t="s">
        <v>259</v>
      </c>
      <c r="B17" s="471" t="s">
        <v>260</v>
      </c>
      <c r="C17" s="471" t="s">
        <v>307</v>
      </c>
      <c r="D17" s="477" t="s">
        <v>261</v>
      </c>
      <c r="E17" s="473"/>
      <c r="F17" s="473"/>
      <c r="G17" s="473"/>
      <c r="H17" s="472"/>
      <c r="I17" s="473"/>
      <c r="J17" s="473">
        <v>-85300</v>
      </c>
      <c r="K17" s="473"/>
      <c r="L17" s="472">
        <f t="shared" si="1"/>
        <v>-85300</v>
      </c>
      <c r="M17" s="472"/>
      <c r="N17" s="472">
        <f t="shared" si="2"/>
        <v>-85300</v>
      </c>
      <c r="O17" s="472"/>
      <c r="P17" s="472">
        <f t="shared" si="3"/>
        <v>-85300</v>
      </c>
    </row>
    <row r="18" spans="1:16" ht="12.75">
      <c r="A18" s="474"/>
      <c r="B18" s="475" t="s">
        <v>152</v>
      </c>
      <c r="C18" s="474"/>
      <c r="D18" s="444" t="s">
        <v>131</v>
      </c>
      <c r="E18" s="469">
        <v>120000</v>
      </c>
      <c r="F18" s="469">
        <v>85300</v>
      </c>
      <c r="G18" s="469">
        <v>0</v>
      </c>
      <c r="H18" s="469">
        <f t="shared" si="0"/>
        <v>205300</v>
      </c>
      <c r="I18" s="469">
        <v>0</v>
      </c>
      <c r="J18" s="469">
        <v>-85300</v>
      </c>
      <c r="K18" s="469">
        <v>0</v>
      </c>
      <c r="L18" s="469">
        <f t="shared" si="1"/>
        <v>-85300</v>
      </c>
      <c r="M18" s="469">
        <f t="shared" si="2"/>
        <v>120000</v>
      </c>
      <c r="N18" s="469">
        <f t="shared" si="2"/>
        <v>0</v>
      </c>
      <c r="O18" s="469">
        <f t="shared" si="2"/>
        <v>0</v>
      </c>
      <c r="P18" s="469">
        <f t="shared" si="3"/>
        <v>120000</v>
      </c>
    </row>
    <row r="21" spans="2:9" ht="12.75">
      <c r="B21" s="445" t="s">
        <v>150</v>
      </c>
      <c r="I21" s="445" t="s">
        <v>151</v>
      </c>
    </row>
  </sheetData>
  <sheetProtection/>
  <mergeCells count="22">
    <mergeCell ref="I8:L8"/>
    <mergeCell ref="M8:P8"/>
    <mergeCell ref="C8:C11"/>
    <mergeCell ref="D8:D11"/>
    <mergeCell ref="H9:H11"/>
    <mergeCell ref="I9:I11"/>
    <mergeCell ref="K2:P4"/>
    <mergeCell ref="L9:L11"/>
    <mergeCell ref="M9:M11"/>
    <mergeCell ref="N9:N11"/>
    <mergeCell ref="P9:P11"/>
    <mergeCell ref="A5:P5"/>
    <mergeCell ref="E8:H8"/>
    <mergeCell ref="F9:F11"/>
    <mergeCell ref="E9:E11"/>
    <mergeCell ref="B8:B11"/>
    <mergeCell ref="A6:P6"/>
    <mergeCell ref="A8:A11"/>
    <mergeCell ref="J9:J11"/>
    <mergeCell ref="G10:G11"/>
    <mergeCell ref="K10:K11"/>
    <mergeCell ref="O10:O11"/>
  </mergeCells>
  <printOptions/>
  <pageMargins left="0.49" right="0.31" top="0.53" bottom="1" header="0.5" footer="0.5"/>
  <pageSetup horizontalDpi="600" verticalDpi="600" orientation="landscape" paperSize="9" scale="70" r:id="rId1"/>
</worksheet>
</file>

<file path=xl/worksheets/sheet5.xml><?xml version="1.0" encoding="utf-8"?>
<worksheet xmlns="http://schemas.openxmlformats.org/spreadsheetml/2006/main" xmlns:r="http://schemas.openxmlformats.org/officeDocument/2006/relationships">
  <dimension ref="A1:AI225"/>
  <sheetViews>
    <sheetView showGridLines="0" showZeros="0" view="pageBreakPreview" zoomScaleSheetLayoutView="100" zoomScalePageLayoutView="0" workbookViewId="0" topLeftCell="Q1">
      <selection activeCell="P50" sqref="P50"/>
    </sheetView>
  </sheetViews>
  <sheetFormatPr defaultColWidth="9.16015625" defaultRowHeight="12.75"/>
  <cols>
    <col min="1" max="1" width="0.328125" style="43" hidden="1" customWidth="1"/>
    <col min="2" max="2" width="4.33203125" style="43" hidden="1" customWidth="1"/>
    <col min="3" max="3" width="1.171875" style="43" hidden="1" customWidth="1"/>
    <col min="4" max="4" width="21.5" style="43" customWidth="1"/>
    <col min="5" max="5" width="23.33203125" style="43" customWidth="1"/>
    <col min="6" max="6" width="28.5" style="43" customWidth="1"/>
    <col min="7" max="7" width="16" style="43" hidden="1" customWidth="1"/>
    <col min="8" max="8" width="0.1640625" style="43" hidden="1" customWidth="1"/>
    <col min="9" max="9" width="0.328125" style="43" customWidth="1"/>
    <col min="10" max="10" width="5.83203125" style="43" hidden="1" customWidth="1"/>
    <col min="11" max="11" width="17" style="45" customWidth="1"/>
    <col min="12" max="12" width="16.16015625" style="45" customWidth="1"/>
    <col min="13" max="13" width="24.66015625" style="45" customWidth="1"/>
    <col min="14" max="14" width="27.5" style="45" customWidth="1"/>
    <col min="15" max="15" width="23.66015625" style="45" customWidth="1"/>
    <col min="16" max="16" width="36" style="45" customWidth="1"/>
    <col min="17" max="17" width="26.66015625" style="45" customWidth="1"/>
    <col min="18" max="18" width="30.16015625" style="45" customWidth="1"/>
    <col min="19" max="19" width="13.16015625" style="43" customWidth="1"/>
    <col min="20" max="20" width="12.5" style="43" customWidth="1"/>
    <col min="21" max="21" width="18.33203125" style="43" customWidth="1"/>
    <col min="22" max="22" width="23.33203125" style="43" customWidth="1"/>
    <col min="23" max="23" width="18.66015625" style="43" customWidth="1"/>
    <col min="24" max="24" width="18.33203125" style="43" customWidth="1"/>
    <col min="25" max="25" width="21.33203125" style="43" customWidth="1"/>
    <col min="26" max="26" width="24.5" style="43" customWidth="1"/>
    <col min="27" max="27" width="21.33203125" style="43" customWidth="1"/>
    <col min="28" max="28" width="19.16015625" style="43" customWidth="1"/>
    <col min="29" max="29" width="19.33203125" style="43" customWidth="1"/>
    <col min="30" max="30" width="21.66015625" style="43" customWidth="1"/>
    <col min="31" max="31" width="19.33203125" style="43" customWidth="1"/>
    <col min="32" max="32" width="26.16015625" style="43" customWidth="1"/>
    <col min="33" max="33" width="37.33203125" style="43" customWidth="1"/>
    <col min="34" max="34" width="17.16015625" style="43" customWidth="1"/>
    <col min="35" max="35" width="20.16015625" style="43" customWidth="1"/>
    <col min="36" max="16384" width="9.16015625" style="43" customWidth="1"/>
  </cols>
  <sheetData>
    <row r="1" spans="4:5" ht="22.5" customHeight="1">
      <c r="D1" s="44"/>
      <c r="E1" s="44"/>
    </row>
    <row r="2" ht="9" customHeight="1"/>
    <row r="3" ht="12" customHeight="1" hidden="1"/>
    <row r="4" spans="4:20" ht="38.25" customHeight="1">
      <c r="D4" s="86"/>
      <c r="E4" s="87"/>
      <c r="F4" s="87"/>
      <c r="G4" s="87"/>
      <c r="H4" s="87"/>
      <c r="I4" s="87"/>
      <c r="J4" s="87"/>
      <c r="K4" s="551" t="s">
        <v>91</v>
      </c>
      <c r="L4" s="551"/>
      <c r="M4" s="551"/>
      <c r="N4" s="551"/>
      <c r="O4" s="551"/>
      <c r="P4" s="551"/>
      <c r="Q4" s="551"/>
      <c r="R4" s="551"/>
      <c r="S4" s="551"/>
      <c r="T4" s="551"/>
    </row>
    <row r="5" spans="4:20" ht="1.5" customHeight="1">
      <c r="D5" s="86"/>
      <c r="E5" s="87"/>
      <c r="F5" s="87"/>
      <c r="G5" s="87"/>
      <c r="H5" s="87"/>
      <c r="I5" s="87"/>
      <c r="J5" s="87"/>
      <c r="K5" s="117"/>
      <c r="L5" s="117"/>
      <c r="M5" s="117"/>
      <c r="N5" s="117"/>
      <c r="O5" s="117"/>
      <c r="P5" s="117"/>
      <c r="Q5" s="117"/>
      <c r="R5" s="117"/>
      <c r="S5" s="117"/>
      <c r="T5" s="117"/>
    </row>
    <row r="6" spans="1:20" ht="32.25" customHeight="1">
      <c r="A6" s="46"/>
      <c r="B6" s="46"/>
      <c r="C6" s="46"/>
      <c r="D6" s="554" t="s">
        <v>19</v>
      </c>
      <c r="E6" s="554"/>
      <c r="F6" s="554"/>
      <c r="G6" s="554"/>
      <c r="H6" s="554"/>
      <c r="I6" s="554"/>
      <c r="J6" s="554"/>
      <c r="K6" s="554"/>
      <c r="L6" s="554"/>
      <c r="M6" s="554"/>
      <c r="N6" s="554"/>
      <c r="O6" s="554"/>
      <c r="P6" s="554"/>
      <c r="Q6" s="554"/>
      <c r="R6" s="554"/>
      <c r="S6" s="554"/>
      <c r="T6" s="554"/>
    </row>
    <row r="7" spans="1:20" ht="13.5" customHeight="1">
      <c r="A7" s="46"/>
      <c r="B7" s="46"/>
      <c r="C7" s="46"/>
      <c r="D7" s="88"/>
      <c r="E7" s="89"/>
      <c r="F7" s="89"/>
      <c r="G7" s="89"/>
      <c r="H7" s="89"/>
      <c r="I7" s="89"/>
      <c r="J7" s="89"/>
      <c r="K7" s="90"/>
      <c r="L7" s="91"/>
      <c r="M7" s="91"/>
      <c r="N7" s="91"/>
      <c r="O7" s="91"/>
      <c r="P7" s="91"/>
      <c r="Q7" s="91"/>
      <c r="R7" s="91"/>
      <c r="S7" s="92"/>
      <c r="T7" s="93" t="s">
        <v>290</v>
      </c>
    </row>
    <row r="8" spans="1:20" ht="37.5" customHeight="1">
      <c r="A8" s="46"/>
      <c r="B8" s="46"/>
      <c r="C8" s="46"/>
      <c r="D8" s="564" t="s">
        <v>215</v>
      </c>
      <c r="E8" s="564" t="s">
        <v>216</v>
      </c>
      <c r="F8" s="567" t="s">
        <v>288</v>
      </c>
      <c r="G8" s="568"/>
      <c r="H8" s="568"/>
      <c r="I8" s="568"/>
      <c r="J8" s="568"/>
      <c r="K8" s="569" t="s">
        <v>289</v>
      </c>
      <c r="L8" s="570"/>
      <c r="M8" s="570"/>
      <c r="N8" s="570"/>
      <c r="O8" s="570"/>
      <c r="P8" s="570"/>
      <c r="Q8" s="570"/>
      <c r="R8" s="570"/>
      <c r="S8" s="570"/>
      <c r="T8" s="571"/>
    </row>
    <row r="9" spans="1:20" s="50" customFormat="1" ht="18" customHeight="1" hidden="1">
      <c r="A9" s="47" t="s">
        <v>222</v>
      </c>
      <c r="B9" s="48" t="s">
        <v>212</v>
      </c>
      <c r="C9" s="49">
        <v>0</v>
      </c>
      <c r="D9" s="565"/>
      <c r="E9" s="565"/>
      <c r="F9" s="555" t="s">
        <v>55</v>
      </c>
      <c r="G9" s="556"/>
      <c r="H9" s="557"/>
      <c r="I9" s="94"/>
      <c r="J9" s="95"/>
      <c r="K9" s="572"/>
      <c r="L9" s="573"/>
      <c r="M9" s="573"/>
      <c r="N9" s="573"/>
      <c r="O9" s="573"/>
      <c r="P9" s="573"/>
      <c r="Q9" s="573"/>
      <c r="R9" s="573"/>
      <c r="S9" s="573"/>
      <c r="T9" s="574"/>
    </row>
    <row r="10" spans="1:20" s="50" customFormat="1" ht="33" customHeight="1">
      <c r="A10" s="47" t="s">
        <v>218</v>
      </c>
      <c r="B10" s="48" t="s">
        <v>212</v>
      </c>
      <c r="C10" s="49">
        <v>0</v>
      </c>
      <c r="D10" s="565"/>
      <c r="E10" s="565"/>
      <c r="F10" s="558"/>
      <c r="G10" s="559"/>
      <c r="H10" s="560"/>
      <c r="I10" s="95"/>
      <c r="J10" s="95"/>
      <c r="K10" s="552" t="s">
        <v>598</v>
      </c>
      <c r="L10" s="577"/>
      <c r="M10" s="577"/>
      <c r="N10" s="577"/>
      <c r="O10" s="577"/>
      <c r="P10" s="577"/>
      <c r="Q10" s="577"/>
      <c r="R10" s="577"/>
      <c r="S10" s="552" t="s">
        <v>599</v>
      </c>
      <c r="T10" s="553"/>
    </row>
    <row r="11" spans="1:20" s="50" customFormat="1" ht="189.75" customHeight="1">
      <c r="A11" s="47" t="s">
        <v>223</v>
      </c>
      <c r="B11" s="48" t="s">
        <v>212</v>
      </c>
      <c r="C11" s="49">
        <v>0</v>
      </c>
      <c r="D11" s="566"/>
      <c r="E11" s="566"/>
      <c r="F11" s="561"/>
      <c r="G11" s="562"/>
      <c r="H11" s="563"/>
      <c r="I11" s="96"/>
      <c r="J11" s="96"/>
      <c r="K11" s="575" t="s">
        <v>90</v>
      </c>
      <c r="L11" s="576"/>
      <c r="M11" s="325" t="s">
        <v>145</v>
      </c>
      <c r="N11" s="115" t="s">
        <v>314</v>
      </c>
      <c r="O11" s="115" t="s">
        <v>20</v>
      </c>
      <c r="P11" s="115" t="s">
        <v>312</v>
      </c>
      <c r="Q11" s="115" t="s">
        <v>144</v>
      </c>
      <c r="R11" s="116" t="s">
        <v>116</v>
      </c>
      <c r="S11" s="115"/>
      <c r="T11" s="97" t="s">
        <v>224</v>
      </c>
    </row>
    <row r="12" spans="1:20" s="50" customFormat="1" ht="22.5" customHeight="1">
      <c r="A12" s="47"/>
      <c r="B12" s="48"/>
      <c r="C12" s="49"/>
      <c r="D12" s="98">
        <v>25315501000</v>
      </c>
      <c r="E12" s="99" t="s">
        <v>233</v>
      </c>
      <c r="F12" s="134">
        <v>642200</v>
      </c>
      <c r="G12" s="135" t="e">
        <v>#REF!</v>
      </c>
      <c r="H12" s="100"/>
      <c r="I12" s="100"/>
      <c r="J12" s="100"/>
      <c r="K12" s="542"/>
      <c r="L12" s="543"/>
      <c r="M12" s="342"/>
      <c r="N12" s="304"/>
      <c r="O12" s="101"/>
      <c r="P12" s="101"/>
      <c r="Q12" s="101"/>
      <c r="R12" s="119"/>
      <c r="S12" s="102"/>
      <c r="T12" s="102"/>
    </row>
    <row r="13" spans="1:20" s="50" customFormat="1" ht="22.5" customHeight="1">
      <c r="A13" s="47"/>
      <c r="B13" s="48"/>
      <c r="C13" s="49"/>
      <c r="D13" s="98">
        <v>25315502000</v>
      </c>
      <c r="E13" s="99" t="s">
        <v>234</v>
      </c>
      <c r="F13" s="136">
        <v>204500</v>
      </c>
      <c r="G13" s="137" t="e">
        <v>#REF!</v>
      </c>
      <c r="H13" s="103"/>
      <c r="I13" s="103"/>
      <c r="J13" s="103"/>
      <c r="K13" s="542">
        <v>50000</v>
      </c>
      <c r="L13" s="543"/>
      <c r="M13" s="101"/>
      <c r="N13" s="101"/>
      <c r="O13" s="101"/>
      <c r="P13" s="101"/>
      <c r="Q13" s="101"/>
      <c r="R13" s="119"/>
      <c r="S13" s="102"/>
      <c r="T13" s="102"/>
    </row>
    <row r="14" spans="1:20" s="50" customFormat="1" ht="22.5" customHeight="1">
      <c r="A14" s="47"/>
      <c r="B14" s="48"/>
      <c r="C14" s="49"/>
      <c r="D14" s="98">
        <v>25315503000</v>
      </c>
      <c r="E14" s="99" t="s">
        <v>235</v>
      </c>
      <c r="F14" s="136">
        <v>52100</v>
      </c>
      <c r="G14" s="137" t="e">
        <v>#REF!</v>
      </c>
      <c r="H14" s="103"/>
      <c r="I14" s="103"/>
      <c r="J14" s="103"/>
      <c r="K14" s="542"/>
      <c r="L14" s="543"/>
      <c r="M14" s="101"/>
      <c r="N14" s="101"/>
      <c r="O14" s="101"/>
      <c r="P14" s="101"/>
      <c r="Q14" s="101"/>
      <c r="R14" s="119"/>
      <c r="S14" s="102"/>
      <c r="T14" s="102"/>
    </row>
    <row r="15" spans="1:20" s="50" customFormat="1" ht="22.5" customHeight="1">
      <c r="A15" s="47"/>
      <c r="B15" s="48"/>
      <c r="C15" s="49"/>
      <c r="D15" s="98">
        <v>25315505000</v>
      </c>
      <c r="E15" s="99" t="s">
        <v>236</v>
      </c>
      <c r="F15" s="136">
        <v>331800</v>
      </c>
      <c r="G15" s="137" t="e">
        <v>#REF!</v>
      </c>
      <c r="H15" s="103"/>
      <c r="I15" s="103"/>
      <c r="J15" s="103"/>
      <c r="K15" s="542">
        <v>50000</v>
      </c>
      <c r="L15" s="543"/>
      <c r="M15" s="101"/>
      <c r="N15" s="101"/>
      <c r="O15" s="101"/>
      <c r="P15" s="101"/>
      <c r="Q15" s="101"/>
      <c r="R15" s="119"/>
      <c r="S15" s="102"/>
      <c r="T15" s="102"/>
    </row>
    <row r="16" spans="1:20" s="50" customFormat="1" ht="22.5" customHeight="1">
      <c r="A16" s="47"/>
      <c r="B16" s="48"/>
      <c r="C16" s="49"/>
      <c r="D16" s="98">
        <v>25315508000</v>
      </c>
      <c r="E16" s="99" t="s">
        <v>237</v>
      </c>
      <c r="F16" s="136">
        <v>661600</v>
      </c>
      <c r="G16" s="137" t="e">
        <v>#REF!</v>
      </c>
      <c r="H16" s="103"/>
      <c r="I16" s="103"/>
      <c r="J16" s="103"/>
      <c r="K16" s="542">
        <v>50000</v>
      </c>
      <c r="L16" s="543"/>
      <c r="M16" s="101"/>
      <c r="N16" s="101"/>
      <c r="O16" s="101"/>
      <c r="P16" s="101"/>
      <c r="Q16" s="101"/>
      <c r="R16" s="119"/>
      <c r="S16" s="102"/>
      <c r="T16" s="102"/>
    </row>
    <row r="17" spans="1:20" s="50" customFormat="1" ht="22.5" customHeight="1">
      <c r="A17" s="47"/>
      <c r="B17" s="48"/>
      <c r="C17" s="49"/>
      <c r="D17" s="98">
        <v>25315509000</v>
      </c>
      <c r="E17" s="99" t="s">
        <v>262</v>
      </c>
      <c r="F17" s="136">
        <v>70900</v>
      </c>
      <c r="G17" s="137" t="e">
        <v>#REF!</v>
      </c>
      <c r="H17" s="103"/>
      <c r="I17" s="103"/>
      <c r="J17" s="103"/>
      <c r="K17" s="542"/>
      <c r="L17" s="543"/>
      <c r="M17" s="101"/>
      <c r="N17" s="101"/>
      <c r="O17" s="101"/>
      <c r="P17" s="101"/>
      <c r="Q17" s="101"/>
      <c r="R17" s="119"/>
      <c r="S17" s="102"/>
      <c r="T17" s="102"/>
    </row>
    <row r="18" spans="1:20" s="50" customFormat="1" ht="22.5" customHeight="1">
      <c r="A18" s="47"/>
      <c r="B18" s="48"/>
      <c r="C18" s="49"/>
      <c r="D18" s="98">
        <v>25315511000</v>
      </c>
      <c r="E18" s="99" t="s">
        <v>263</v>
      </c>
      <c r="F18" s="136">
        <v>69100</v>
      </c>
      <c r="G18" s="137" t="e">
        <v>#REF!</v>
      </c>
      <c r="H18" s="103"/>
      <c r="I18" s="103"/>
      <c r="J18" s="103"/>
      <c r="K18" s="542"/>
      <c r="L18" s="543"/>
      <c r="M18" s="101"/>
      <c r="N18" s="101"/>
      <c r="O18" s="101"/>
      <c r="P18" s="101"/>
      <c r="Q18" s="101"/>
      <c r="R18" s="119"/>
      <c r="S18" s="102"/>
      <c r="T18" s="102"/>
    </row>
    <row r="19" spans="1:20" s="50" customFormat="1" ht="22.5" customHeight="1">
      <c r="A19" s="47"/>
      <c r="B19" s="48"/>
      <c r="C19" s="49"/>
      <c r="D19" s="98">
        <v>25315512000</v>
      </c>
      <c r="E19" s="99" t="s">
        <v>264</v>
      </c>
      <c r="F19" s="136">
        <v>64500</v>
      </c>
      <c r="G19" s="137" t="e">
        <v>#REF!</v>
      </c>
      <c r="H19" s="103"/>
      <c r="I19" s="103"/>
      <c r="J19" s="103"/>
      <c r="K19" s="542">
        <v>16000</v>
      </c>
      <c r="L19" s="543"/>
      <c r="M19" s="101"/>
      <c r="N19" s="101"/>
      <c r="O19" s="101"/>
      <c r="P19" s="101"/>
      <c r="Q19" s="101"/>
      <c r="R19" s="119"/>
      <c r="S19" s="102"/>
      <c r="T19" s="102"/>
    </row>
    <row r="20" spans="1:20" s="50" customFormat="1" ht="22.5" customHeight="1">
      <c r="A20" s="47"/>
      <c r="B20" s="48"/>
      <c r="C20" s="49"/>
      <c r="D20" s="98">
        <v>25315513000</v>
      </c>
      <c r="E20" s="99" t="s">
        <v>265</v>
      </c>
      <c r="F20" s="341">
        <v>45481.34</v>
      </c>
      <c r="G20" s="137" t="e">
        <v>#REF!</v>
      </c>
      <c r="H20" s="103"/>
      <c r="I20" s="103"/>
      <c r="J20" s="103"/>
      <c r="K20" s="542"/>
      <c r="L20" s="543"/>
      <c r="M20" s="101"/>
      <c r="N20" s="101"/>
      <c r="O20" s="101"/>
      <c r="P20" s="101"/>
      <c r="Q20" s="101"/>
      <c r="R20" s="119"/>
      <c r="S20" s="102"/>
      <c r="T20" s="102"/>
    </row>
    <row r="21" spans="1:20" s="50" customFormat="1" ht="22.5" customHeight="1">
      <c r="A21" s="47"/>
      <c r="B21" s="48"/>
      <c r="C21" s="49"/>
      <c r="D21" s="98">
        <v>25315514000</v>
      </c>
      <c r="E21" s="99" t="s">
        <v>266</v>
      </c>
      <c r="F21" s="136">
        <v>521500</v>
      </c>
      <c r="G21" s="137" t="e">
        <v>#REF!</v>
      </c>
      <c r="H21" s="103"/>
      <c r="I21" s="103"/>
      <c r="J21" s="103"/>
      <c r="K21" s="542"/>
      <c r="L21" s="543"/>
      <c r="M21" s="101"/>
      <c r="N21" s="101"/>
      <c r="O21" s="101"/>
      <c r="P21" s="101"/>
      <c r="Q21" s="101">
        <v>1645000</v>
      </c>
      <c r="R21" s="119"/>
      <c r="S21" s="102"/>
      <c r="T21" s="102"/>
    </row>
    <row r="22" spans="1:20" s="50" customFormat="1" ht="22.5" customHeight="1">
      <c r="A22" s="47"/>
      <c r="B22" s="48"/>
      <c r="C22" s="49"/>
      <c r="D22" s="98">
        <v>25315515000</v>
      </c>
      <c r="E22" s="99" t="s">
        <v>267</v>
      </c>
      <c r="F22" s="136">
        <v>320200</v>
      </c>
      <c r="G22" s="137" t="e">
        <v>#REF!</v>
      </c>
      <c r="H22" s="103"/>
      <c r="I22" s="103"/>
      <c r="J22" s="103"/>
      <c r="K22" s="542">
        <v>90000</v>
      </c>
      <c r="L22" s="543"/>
      <c r="M22" s="101"/>
      <c r="N22" s="101"/>
      <c r="O22" s="101"/>
      <c r="P22" s="101"/>
      <c r="Q22" s="101"/>
      <c r="R22" s="101">
        <v>46703.65</v>
      </c>
      <c r="S22" s="102"/>
      <c r="T22" s="102"/>
    </row>
    <row r="23" spans="1:20" s="50" customFormat="1" ht="22.5" customHeight="1">
      <c r="A23" s="47"/>
      <c r="B23" s="48"/>
      <c r="C23" s="49"/>
      <c r="D23" s="98">
        <v>25315516000</v>
      </c>
      <c r="E23" s="99" t="s">
        <v>268</v>
      </c>
      <c r="F23" s="136">
        <v>68200</v>
      </c>
      <c r="G23" s="137" t="e">
        <v>#REF!</v>
      </c>
      <c r="H23" s="103"/>
      <c r="I23" s="103"/>
      <c r="J23" s="103"/>
      <c r="K23" s="542">
        <v>20000</v>
      </c>
      <c r="L23" s="543"/>
      <c r="M23" s="101"/>
      <c r="N23" s="101"/>
      <c r="O23" s="101"/>
      <c r="P23" s="101"/>
      <c r="Q23" s="101"/>
      <c r="R23" s="119"/>
      <c r="S23" s="102"/>
      <c r="T23" s="102"/>
    </row>
    <row r="24" spans="1:20" s="50" customFormat="1" ht="22.5" customHeight="1">
      <c r="A24" s="47"/>
      <c r="B24" s="48"/>
      <c r="C24" s="49"/>
      <c r="D24" s="98">
        <v>25315517000</v>
      </c>
      <c r="E24" s="99" t="s">
        <v>269</v>
      </c>
      <c r="F24" s="138">
        <v>37300</v>
      </c>
      <c r="G24" s="137" t="e">
        <v>#REF!</v>
      </c>
      <c r="H24" s="103">
        <v>29000</v>
      </c>
      <c r="I24" s="103"/>
      <c r="J24" s="103"/>
      <c r="K24" s="542">
        <v>50000</v>
      </c>
      <c r="L24" s="543"/>
      <c r="M24" s="101"/>
      <c r="N24" s="101"/>
      <c r="O24" s="101"/>
      <c r="P24" s="101"/>
      <c r="Q24" s="101"/>
      <c r="R24" s="119"/>
      <c r="S24" s="102"/>
      <c r="T24" s="102"/>
    </row>
    <row r="25" spans="1:20" s="50" customFormat="1" ht="22.5" customHeight="1">
      <c r="A25" s="47"/>
      <c r="B25" s="48"/>
      <c r="C25" s="49"/>
      <c r="D25" s="98">
        <v>25315518000</v>
      </c>
      <c r="E25" s="121" t="s">
        <v>270</v>
      </c>
      <c r="F25" s="313">
        <v>271200</v>
      </c>
      <c r="G25" s="137" t="e">
        <v>#REF!</v>
      </c>
      <c r="H25" s="103"/>
      <c r="I25" s="103"/>
      <c r="J25" s="103"/>
      <c r="K25" s="549">
        <v>100000</v>
      </c>
      <c r="L25" s="550"/>
      <c r="M25" s="324">
        <v>9700</v>
      </c>
      <c r="N25" s="101"/>
      <c r="O25" s="101"/>
      <c r="P25" s="101"/>
      <c r="Q25" s="101"/>
      <c r="R25" s="119"/>
      <c r="S25" s="102"/>
      <c r="T25" s="102"/>
    </row>
    <row r="26" spans="1:20" s="50" customFormat="1" ht="22.5" customHeight="1">
      <c r="A26" s="47"/>
      <c r="B26" s="48"/>
      <c r="C26" s="49"/>
      <c r="D26" s="98">
        <v>25315519000</v>
      </c>
      <c r="E26" s="99" t="s">
        <v>271</v>
      </c>
      <c r="F26" s="134">
        <v>36800</v>
      </c>
      <c r="G26" s="137" t="e">
        <v>#REF!</v>
      </c>
      <c r="H26" s="103"/>
      <c r="I26" s="103"/>
      <c r="J26" s="103"/>
      <c r="K26" s="542"/>
      <c r="L26" s="543"/>
      <c r="M26" s="101"/>
      <c r="N26" s="101"/>
      <c r="O26" s="101"/>
      <c r="P26" s="101"/>
      <c r="Q26" s="101"/>
      <c r="R26" s="119"/>
      <c r="S26" s="102"/>
      <c r="T26" s="102"/>
    </row>
    <row r="27" spans="1:20" s="50" customFormat="1" ht="22.5" customHeight="1">
      <c r="A27" s="47"/>
      <c r="B27" s="48"/>
      <c r="C27" s="49"/>
      <c r="D27" s="98">
        <v>25315520000</v>
      </c>
      <c r="E27" s="99" t="s">
        <v>272</v>
      </c>
      <c r="F27" s="136">
        <v>39400</v>
      </c>
      <c r="G27" s="137" t="e">
        <v>#REF!</v>
      </c>
      <c r="H27" s="103"/>
      <c r="I27" s="103"/>
      <c r="J27" s="103"/>
      <c r="K27" s="542"/>
      <c r="L27" s="543"/>
      <c r="M27" s="101"/>
      <c r="N27" s="101"/>
      <c r="O27" s="101"/>
      <c r="P27" s="101"/>
      <c r="Q27" s="101"/>
      <c r="R27" s="119"/>
      <c r="S27" s="102"/>
      <c r="T27" s="102"/>
    </row>
    <row r="28" spans="1:20" s="50" customFormat="1" ht="22.5" customHeight="1">
      <c r="A28" s="47"/>
      <c r="B28" s="48"/>
      <c r="C28" s="49"/>
      <c r="D28" s="98">
        <v>25315521000</v>
      </c>
      <c r="E28" s="99" t="s">
        <v>273</v>
      </c>
      <c r="F28" s="136">
        <v>37400</v>
      </c>
      <c r="G28" s="137" t="e">
        <v>#REF!</v>
      </c>
      <c r="H28" s="103"/>
      <c r="I28" s="103"/>
      <c r="J28" s="103"/>
      <c r="K28" s="542">
        <v>50000</v>
      </c>
      <c r="L28" s="543"/>
      <c r="M28" s="101"/>
      <c r="N28" s="101"/>
      <c r="O28" s="101"/>
      <c r="P28" s="101"/>
      <c r="Q28" s="101"/>
      <c r="R28" s="119"/>
      <c r="S28" s="102"/>
      <c r="T28" s="102"/>
    </row>
    <row r="29" spans="1:20" s="50" customFormat="1" ht="22.5" customHeight="1">
      <c r="A29" s="47"/>
      <c r="B29" s="48"/>
      <c r="C29" s="49"/>
      <c r="D29" s="98">
        <v>25315522000</v>
      </c>
      <c r="E29" s="99" t="s">
        <v>274</v>
      </c>
      <c r="F29" s="136">
        <v>0</v>
      </c>
      <c r="G29" s="137" t="e">
        <v>#REF!</v>
      </c>
      <c r="H29" s="103"/>
      <c r="I29" s="103"/>
      <c r="J29" s="103"/>
      <c r="K29" s="542"/>
      <c r="L29" s="543"/>
      <c r="M29" s="101"/>
      <c r="N29" s="101"/>
      <c r="O29" s="101"/>
      <c r="P29" s="101"/>
      <c r="Q29" s="101"/>
      <c r="R29" s="119"/>
      <c r="S29" s="102"/>
      <c r="T29" s="102"/>
    </row>
    <row r="30" spans="1:20" s="50" customFormat="1" ht="22.5" customHeight="1">
      <c r="A30" s="47"/>
      <c r="B30" s="48"/>
      <c r="C30" s="49"/>
      <c r="D30" s="98">
        <v>25315523000</v>
      </c>
      <c r="E30" s="99" t="s">
        <v>275</v>
      </c>
      <c r="F30" s="136">
        <v>25400</v>
      </c>
      <c r="G30" s="137" t="e">
        <v>#REF!</v>
      </c>
      <c r="H30" s="103"/>
      <c r="I30" s="103"/>
      <c r="J30" s="103"/>
      <c r="K30" s="542"/>
      <c r="L30" s="543"/>
      <c r="M30" s="101"/>
      <c r="N30" s="101"/>
      <c r="O30" s="101"/>
      <c r="P30" s="101"/>
      <c r="Q30" s="101"/>
      <c r="R30" s="119"/>
      <c r="S30" s="102"/>
      <c r="T30" s="102"/>
    </row>
    <row r="31" spans="1:20" s="50" customFormat="1" ht="22.5" customHeight="1">
      <c r="A31" s="47"/>
      <c r="B31" s="48"/>
      <c r="C31" s="49"/>
      <c r="D31" s="98">
        <v>25315526000</v>
      </c>
      <c r="E31" s="99" t="s">
        <v>276</v>
      </c>
      <c r="F31" s="136">
        <v>416900</v>
      </c>
      <c r="G31" s="137" t="e">
        <v>#REF!</v>
      </c>
      <c r="H31" s="103"/>
      <c r="I31" s="103"/>
      <c r="J31" s="103"/>
      <c r="K31" s="542"/>
      <c r="L31" s="543"/>
      <c r="M31" s="101"/>
      <c r="N31" s="101"/>
      <c r="O31" s="101"/>
      <c r="P31" s="101"/>
      <c r="Q31" s="101"/>
      <c r="R31" s="119"/>
      <c r="S31" s="102"/>
      <c r="T31" s="102"/>
    </row>
    <row r="32" spans="1:20" s="50" customFormat="1" ht="22.5" customHeight="1">
      <c r="A32" s="47"/>
      <c r="B32" s="48"/>
      <c r="C32" s="49"/>
      <c r="D32" s="98">
        <v>25315527000</v>
      </c>
      <c r="E32" s="99" t="s">
        <v>277</v>
      </c>
      <c r="F32" s="136">
        <v>57600</v>
      </c>
      <c r="G32" s="137" t="e">
        <v>#REF!</v>
      </c>
      <c r="H32" s="103"/>
      <c r="I32" s="103"/>
      <c r="J32" s="103"/>
      <c r="K32" s="542"/>
      <c r="L32" s="543"/>
      <c r="M32" s="101"/>
      <c r="N32" s="101"/>
      <c r="O32" s="101"/>
      <c r="P32" s="101"/>
      <c r="Q32" s="101"/>
      <c r="R32" s="119"/>
      <c r="S32" s="102"/>
      <c r="T32" s="102"/>
    </row>
    <row r="33" spans="1:20" s="50" customFormat="1" ht="22.5" customHeight="1">
      <c r="A33" s="47"/>
      <c r="B33" s="48"/>
      <c r="C33" s="49"/>
      <c r="D33" s="98">
        <v>25315529000</v>
      </c>
      <c r="E33" s="99" t="s">
        <v>278</v>
      </c>
      <c r="F33" s="136">
        <v>0</v>
      </c>
      <c r="G33" s="137" t="e">
        <v>#REF!</v>
      </c>
      <c r="H33" s="103"/>
      <c r="I33" s="103"/>
      <c r="J33" s="103"/>
      <c r="K33" s="542"/>
      <c r="L33" s="543"/>
      <c r="M33" s="101"/>
      <c r="N33" s="101"/>
      <c r="O33" s="101"/>
      <c r="P33" s="101"/>
      <c r="Q33" s="101"/>
      <c r="R33" s="119"/>
      <c r="S33" s="102"/>
      <c r="T33" s="102"/>
    </row>
    <row r="34" spans="1:20" s="50" customFormat="1" ht="22.5" customHeight="1">
      <c r="A34" s="47"/>
      <c r="B34" s="48"/>
      <c r="C34" s="49"/>
      <c r="D34" s="98">
        <v>25315530000</v>
      </c>
      <c r="E34" s="99" t="s">
        <v>279</v>
      </c>
      <c r="F34" s="136">
        <v>68600</v>
      </c>
      <c r="G34" s="137" t="e">
        <v>#REF!</v>
      </c>
      <c r="H34" s="103"/>
      <c r="I34" s="103"/>
      <c r="J34" s="103"/>
      <c r="K34" s="542"/>
      <c r="L34" s="543"/>
      <c r="M34" s="101"/>
      <c r="N34" s="101"/>
      <c r="O34" s="101"/>
      <c r="P34" s="101"/>
      <c r="Q34" s="101"/>
      <c r="R34" s="119"/>
      <c r="S34" s="102"/>
      <c r="T34" s="102"/>
    </row>
    <row r="35" spans="1:20" s="50" customFormat="1" ht="22.5" customHeight="1">
      <c r="A35" s="47"/>
      <c r="B35" s="48"/>
      <c r="C35" s="49"/>
      <c r="D35" s="98">
        <v>25315531000</v>
      </c>
      <c r="E35" s="99" t="s">
        <v>280</v>
      </c>
      <c r="F35" s="136">
        <v>281200</v>
      </c>
      <c r="G35" s="137" t="e">
        <v>#REF!</v>
      </c>
      <c r="H35" s="103"/>
      <c r="I35" s="103"/>
      <c r="J35" s="103"/>
      <c r="K35" s="542"/>
      <c r="L35" s="543"/>
      <c r="M35" s="101"/>
      <c r="N35" s="101"/>
      <c r="O35" s="101"/>
      <c r="P35" s="101"/>
      <c r="Q35" s="101"/>
      <c r="R35" s="119"/>
      <c r="S35" s="102"/>
      <c r="T35" s="102"/>
    </row>
    <row r="36" spans="1:20" s="50" customFormat="1" ht="22.5" customHeight="1">
      <c r="A36" s="47"/>
      <c r="B36" s="48"/>
      <c r="C36" s="49"/>
      <c r="D36" s="98">
        <v>25315532000</v>
      </c>
      <c r="E36" s="99" t="s">
        <v>281</v>
      </c>
      <c r="F36" s="136">
        <v>63500</v>
      </c>
      <c r="G36" s="137" t="e">
        <v>#REF!</v>
      </c>
      <c r="H36" s="103"/>
      <c r="I36" s="103"/>
      <c r="J36" s="103"/>
      <c r="K36" s="542"/>
      <c r="L36" s="543"/>
      <c r="M36" s="101"/>
      <c r="N36" s="101"/>
      <c r="O36" s="101"/>
      <c r="P36" s="101"/>
      <c r="Q36" s="101"/>
      <c r="R36" s="119"/>
      <c r="S36" s="102"/>
      <c r="T36" s="102"/>
    </row>
    <row r="37" spans="1:20" s="50" customFormat="1" ht="22.5" customHeight="1">
      <c r="A37" s="47"/>
      <c r="B37" s="48"/>
      <c r="C37" s="49"/>
      <c r="D37" s="98">
        <v>25315533000</v>
      </c>
      <c r="E37" s="99" t="s">
        <v>282</v>
      </c>
      <c r="F37" s="136">
        <v>406100</v>
      </c>
      <c r="G37" s="137" t="e">
        <v>#REF!</v>
      </c>
      <c r="H37" s="103"/>
      <c r="I37" s="103"/>
      <c r="J37" s="103"/>
      <c r="K37" s="542"/>
      <c r="L37" s="543"/>
      <c r="M37" s="101"/>
      <c r="N37" s="101"/>
      <c r="O37" s="101"/>
      <c r="P37" s="101"/>
      <c r="Q37" s="101"/>
      <c r="R37" s="119"/>
      <c r="S37" s="102"/>
      <c r="T37" s="102"/>
    </row>
    <row r="38" spans="1:20" s="50" customFormat="1" ht="22.5" customHeight="1">
      <c r="A38" s="47"/>
      <c r="B38" s="48"/>
      <c r="C38" s="49"/>
      <c r="D38" s="98">
        <v>25315534000</v>
      </c>
      <c r="E38" s="99" t="s">
        <v>283</v>
      </c>
      <c r="F38" s="136">
        <v>91200</v>
      </c>
      <c r="G38" s="137" t="e">
        <v>#REF!</v>
      </c>
      <c r="H38" s="103"/>
      <c r="I38" s="103"/>
      <c r="J38" s="103"/>
      <c r="K38" s="542">
        <v>50000</v>
      </c>
      <c r="L38" s="543"/>
      <c r="M38" s="101"/>
      <c r="N38" s="101"/>
      <c r="O38" s="101"/>
      <c r="P38" s="101"/>
      <c r="Q38" s="101"/>
      <c r="R38" s="119"/>
      <c r="S38" s="102"/>
      <c r="T38" s="102"/>
    </row>
    <row r="39" spans="1:20" s="50" customFormat="1" ht="22.5" customHeight="1">
      <c r="A39" s="47"/>
      <c r="B39" s="48"/>
      <c r="C39" s="49"/>
      <c r="D39" s="98">
        <v>25315535000</v>
      </c>
      <c r="E39" s="99" t="s">
        <v>284</v>
      </c>
      <c r="F39" s="136">
        <v>873400</v>
      </c>
      <c r="G39" s="137" t="e">
        <v>#REF!</v>
      </c>
      <c r="H39" s="103"/>
      <c r="I39" s="103"/>
      <c r="J39" s="103"/>
      <c r="K39" s="542"/>
      <c r="L39" s="543"/>
      <c r="M39" s="101"/>
      <c r="N39" s="101"/>
      <c r="O39" s="101"/>
      <c r="P39" s="101"/>
      <c r="Q39" s="101"/>
      <c r="R39" s="119"/>
      <c r="S39" s="102"/>
      <c r="T39" s="102"/>
    </row>
    <row r="40" spans="1:20" ht="22.5" customHeight="1">
      <c r="A40" s="51" t="s">
        <v>217</v>
      </c>
      <c r="B40" s="52" t="s">
        <v>212</v>
      </c>
      <c r="C40" s="53">
        <v>0</v>
      </c>
      <c r="D40" s="98">
        <v>25315537000</v>
      </c>
      <c r="E40" s="99" t="s">
        <v>285</v>
      </c>
      <c r="F40" s="136">
        <v>328400</v>
      </c>
      <c r="G40" s="137" t="e">
        <v>#REF!</v>
      </c>
      <c r="H40" s="103"/>
      <c r="I40" s="103"/>
      <c r="J40" s="103"/>
      <c r="K40" s="542"/>
      <c r="L40" s="543"/>
      <c r="M40" s="101"/>
      <c r="N40" s="101"/>
      <c r="O40" s="101"/>
      <c r="P40" s="101"/>
      <c r="Q40" s="101"/>
      <c r="R40" s="119"/>
      <c r="S40" s="104"/>
      <c r="T40" s="104"/>
    </row>
    <row r="41" spans="1:20" ht="22.5" customHeight="1">
      <c r="A41" s="54" t="s">
        <v>219</v>
      </c>
      <c r="B41" s="52" t="s">
        <v>212</v>
      </c>
      <c r="C41" s="53">
        <v>0</v>
      </c>
      <c r="D41" s="98">
        <v>25315538000</v>
      </c>
      <c r="E41" s="99" t="s">
        <v>286</v>
      </c>
      <c r="F41" s="136">
        <v>645900</v>
      </c>
      <c r="G41" s="137" t="e">
        <v>#REF!</v>
      </c>
      <c r="H41" s="103"/>
      <c r="I41" s="103"/>
      <c r="J41" s="103"/>
      <c r="K41" s="542"/>
      <c r="L41" s="543"/>
      <c r="M41" s="101"/>
      <c r="N41" s="101"/>
      <c r="O41" s="101"/>
      <c r="P41" s="101">
        <v>220000</v>
      </c>
      <c r="Q41" s="101"/>
      <c r="R41" s="119"/>
      <c r="S41" s="104"/>
      <c r="T41" s="104"/>
    </row>
    <row r="42" spans="1:20" ht="22.5" customHeight="1">
      <c r="A42" s="55" t="s">
        <v>221</v>
      </c>
      <c r="B42" s="52" t="s">
        <v>212</v>
      </c>
      <c r="C42" s="53">
        <v>0</v>
      </c>
      <c r="D42" s="544" t="s">
        <v>291</v>
      </c>
      <c r="E42" s="545"/>
      <c r="F42" s="546">
        <f>SUM(F12:F41)</f>
        <v>6732381.34</v>
      </c>
      <c r="G42" s="546"/>
      <c r="H42" s="108">
        <v>73000</v>
      </c>
      <c r="I42" s="106"/>
      <c r="J42" s="106"/>
      <c r="K42" s="547">
        <f>SUM(K12:K41)</f>
        <v>526000</v>
      </c>
      <c r="L42" s="548"/>
      <c r="M42" s="108">
        <v>9700</v>
      </c>
      <c r="N42" s="323">
        <f>SUM(N12:N41)</f>
        <v>0</v>
      </c>
      <c r="O42" s="323"/>
      <c r="P42" s="368">
        <f>P41</f>
        <v>220000</v>
      </c>
      <c r="Q42" s="323">
        <v>1645000</v>
      </c>
      <c r="R42" s="105">
        <f>SUM(R12:R41)</f>
        <v>46703.65</v>
      </c>
      <c r="S42" s="108"/>
      <c r="T42" s="104">
        <v>0</v>
      </c>
    </row>
    <row r="43" spans="1:20" ht="22.5" customHeight="1">
      <c r="A43" s="55" t="s">
        <v>220</v>
      </c>
      <c r="B43" s="52" t="s">
        <v>212</v>
      </c>
      <c r="C43" s="53">
        <v>0</v>
      </c>
      <c r="D43" s="98">
        <v>25315401000</v>
      </c>
      <c r="E43" s="121" t="s">
        <v>287</v>
      </c>
      <c r="F43" s="363">
        <v>3033100</v>
      </c>
      <c r="G43" s="363">
        <v>2690300</v>
      </c>
      <c r="H43" s="101"/>
      <c r="I43" s="109"/>
      <c r="J43" s="109"/>
      <c r="K43" s="542">
        <v>50000</v>
      </c>
      <c r="L43" s="543"/>
      <c r="M43" s="101">
        <v>1700</v>
      </c>
      <c r="N43" s="101"/>
      <c r="O43" s="101"/>
      <c r="P43" s="101">
        <v>428486</v>
      </c>
      <c r="Q43" s="101"/>
      <c r="R43" s="119"/>
      <c r="S43" s="104"/>
      <c r="T43" s="104"/>
    </row>
    <row r="44" spans="1:35" s="59" customFormat="1" ht="22.5" customHeight="1">
      <c r="A44" s="56"/>
      <c r="B44" s="57"/>
      <c r="C44" s="58"/>
      <c r="D44" s="582" t="s">
        <v>292</v>
      </c>
      <c r="E44" s="545"/>
      <c r="F44" s="580">
        <f>F43</f>
        <v>3033100</v>
      </c>
      <c r="G44" s="581"/>
      <c r="H44" s="108"/>
      <c r="I44" s="106"/>
      <c r="J44" s="107">
        <v>0</v>
      </c>
      <c r="K44" s="547">
        <f>K43</f>
        <v>50000</v>
      </c>
      <c r="L44" s="548"/>
      <c r="M44" s="108">
        <v>1700</v>
      </c>
      <c r="N44" s="108"/>
      <c r="O44" s="108"/>
      <c r="P44" s="108">
        <v>428486</v>
      </c>
      <c r="Q44" s="108"/>
      <c r="R44" s="120"/>
      <c r="S44" s="110"/>
      <c r="T44" s="110">
        <v>0</v>
      </c>
      <c r="U44" s="43"/>
      <c r="V44" s="43"/>
      <c r="W44" s="43"/>
      <c r="X44" s="43"/>
      <c r="Y44" s="43"/>
      <c r="Z44" s="43"/>
      <c r="AA44" s="43"/>
      <c r="AB44" s="43"/>
      <c r="AC44" s="43"/>
      <c r="AD44" s="43"/>
      <c r="AE44" s="43"/>
      <c r="AF44" s="43"/>
      <c r="AG44" s="43"/>
      <c r="AH44" s="43"/>
      <c r="AI44" s="43"/>
    </row>
    <row r="45" spans="1:35" s="59" customFormat="1" ht="22.5" customHeight="1">
      <c r="A45" s="60"/>
      <c r="B45" s="61"/>
      <c r="C45" s="61"/>
      <c r="D45" s="306">
        <v>25526000000</v>
      </c>
      <c r="E45" s="362" t="s">
        <v>74</v>
      </c>
      <c r="F45" s="364"/>
      <c r="G45" s="365"/>
      <c r="H45" s="108"/>
      <c r="I45" s="106"/>
      <c r="J45" s="106"/>
      <c r="K45" s="107"/>
      <c r="L45" s="108"/>
      <c r="M45" s="108"/>
      <c r="N45" s="108"/>
      <c r="O45" s="108"/>
      <c r="P45" s="108"/>
      <c r="Q45" s="108"/>
      <c r="R45" s="120"/>
      <c r="S45" s="305"/>
      <c r="T45" s="110"/>
      <c r="U45" s="43"/>
      <c r="V45" s="43"/>
      <c r="W45" s="43"/>
      <c r="X45" s="43"/>
      <c r="Y45" s="43"/>
      <c r="Z45" s="43"/>
      <c r="AA45" s="43"/>
      <c r="AB45" s="43"/>
      <c r="AC45" s="43"/>
      <c r="AD45" s="43"/>
      <c r="AE45" s="43"/>
      <c r="AF45" s="43"/>
      <c r="AG45" s="43"/>
      <c r="AH45" s="43"/>
      <c r="AI45" s="43"/>
    </row>
    <row r="46" spans="1:35" s="59" customFormat="1" ht="22.5" customHeight="1">
      <c r="A46" s="60"/>
      <c r="B46" s="61"/>
      <c r="C46" s="61"/>
      <c r="D46" s="306">
        <v>25537000000</v>
      </c>
      <c r="E46" s="362" t="s">
        <v>75</v>
      </c>
      <c r="F46" s="364"/>
      <c r="G46" s="365"/>
      <c r="H46" s="108"/>
      <c r="I46" s="106"/>
      <c r="J46" s="106"/>
      <c r="K46" s="107"/>
      <c r="L46" s="108"/>
      <c r="M46" s="108"/>
      <c r="N46" s="108">
        <v>75175</v>
      </c>
      <c r="O46" s="108"/>
      <c r="P46" s="108"/>
      <c r="Q46" s="108"/>
      <c r="R46" s="120"/>
      <c r="S46" s="305"/>
      <c r="T46" s="110"/>
      <c r="U46" s="43"/>
      <c r="V46" s="43"/>
      <c r="W46" s="43"/>
      <c r="X46" s="43"/>
      <c r="Y46" s="43"/>
      <c r="Z46" s="43"/>
      <c r="AA46" s="43"/>
      <c r="AB46" s="43"/>
      <c r="AC46" s="43"/>
      <c r="AD46" s="43"/>
      <c r="AE46" s="43"/>
      <c r="AF46" s="43"/>
      <c r="AG46" s="43"/>
      <c r="AH46" s="43"/>
      <c r="AI46" s="43"/>
    </row>
    <row r="47" spans="1:35" s="59" customFormat="1" ht="22.5" customHeight="1">
      <c r="A47" s="60"/>
      <c r="B47" s="61"/>
      <c r="C47" s="61"/>
      <c r="D47" s="545" t="s">
        <v>601</v>
      </c>
      <c r="E47" s="579"/>
      <c r="F47" s="365"/>
      <c r="G47" s="365"/>
      <c r="H47" s="108"/>
      <c r="I47" s="106"/>
      <c r="J47" s="106"/>
      <c r="K47" s="107"/>
      <c r="L47" s="108"/>
      <c r="M47" s="108"/>
      <c r="N47" s="108"/>
      <c r="O47" s="108"/>
      <c r="P47" s="108"/>
      <c r="Q47" s="108"/>
      <c r="R47" s="120"/>
      <c r="S47" s="108"/>
      <c r="T47" s="110"/>
      <c r="U47" s="43"/>
      <c r="V47" s="43"/>
      <c r="W47" s="43"/>
      <c r="X47" s="43"/>
      <c r="Y47" s="43"/>
      <c r="Z47" s="43"/>
      <c r="AA47" s="43"/>
      <c r="AB47" s="43"/>
      <c r="AC47" s="43"/>
      <c r="AD47" s="43"/>
      <c r="AE47" s="43"/>
      <c r="AF47" s="43"/>
      <c r="AG47" s="43"/>
      <c r="AH47" s="43"/>
      <c r="AI47" s="43"/>
    </row>
    <row r="48" spans="1:35" s="59" customFormat="1" ht="22.5" customHeight="1">
      <c r="A48" s="60"/>
      <c r="B48" s="61"/>
      <c r="C48" s="61"/>
      <c r="D48" s="545" t="s">
        <v>209</v>
      </c>
      <c r="E48" s="579"/>
      <c r="F48" s="365"/>
      <c r="G48" s="365"/>
      <c r="H48" s="108"/>
      <c r="I48" s="106"/>
      <c r="J48" s="106"/>
      <c r="K48" s="107"/>
      <c r="L48" s="108"/>
      <c r="M48" s="108"/>
      <c r="N48" s="108"/>
      <c r="O48" s="108">
        <v>3500000</v>
      </c>
      <c r="P48" s="108"/>
      <c r="Q48" s="108"/>
      <c r="R48" s="120"/>
      <c r="S48" s="108"/>
      <c r="T48" s="110"/>
      <c r="U48" s="43"/>
      <c r="V48" s="43"/>
      <c r="W48" s="43"/>
      <c r="X48" s="43"/>
      <c r="Y48" s="43"/>
      <c r="Z48" s="43"/>
      <c r="AA48" s="43"/>
      <c r="AB48" s="43"/>
      <c r="AC48" s="43"/>
      <c r="AD48" s="43"/>
      <c r="AE48" s="43"/>
      <c r="AF48" s="43"/>
      <c r="AG48" s="43"/>
      <c r="AH48" s="43"/>
      <c r="AI48" s="43"/>
    </row>
    <row r="49" spans="1:35" s="59" customFormat="1" ht="24" customHeight="1">
      <c r="A49" s="60"/>
      <c r="B49" s="61"/>
      <c r="C49" s="61"/>
      <c r="D49" s="540" t="s">
        <v>117</v>
      </c>
      <c r="E49" s="541"/>
      <c r="F49" s="365"/>
      <c r="G49" s="365"/>
      <c r="H49" s="108"/>
      <c r="I49" s="106"/>
      <c r="J49" s="106"/>
      <c r="K49" s="107"/>
      <c r="L49" s="108"/>
      <c r="M49" s="108"/>
      <c r="N49" s="108"/>
      <c r="O49" s="108"/>
      <c r="P49" s="108"/>
      <c r="Q49" s="108"/>
      <c r="R49" s="57"/>
      <c r="S49" s="108"/>
      <c r="T49" s="110"/>
      <c r="U49" s="43"/>
      <c r="V49" s="43"/>
      <c r="W49" s="43"/>
      <c r="X49" s="43"/>
      <c r="Y49" s="43"/>
      <c r="Z49" s="43"/>
      <c r="AA49" s="43"/>
      <c r="AB49" s="43"/>
      <c r="AC49" s="43"/>
      <c r="AD49" s="43"/>
      <c r="AE49" s="43"/>
      <c r="AF49" s="43"/>
      <c r="AG49" s="43"/>
      <c r="AH49" s="43"/>
      <c r="AI49" s="43"/>
    </row>
    <row r="50" spans="1:35" s="64" customFormat="1" ht="22.5" customHeight="1">
      <c r="A50" s="62"/>
      <c r="B50" s="63"/>
      <c r="C50" s="63"/>
      <c r="D50" s="583" t="s">
        <v>293</v>
      </c>
      <c r="E50" s="584"/>
      <c r="F50" s="546">
        <f>F42+F44+F47+F48+F49</f>
        <v>9765481.34</v>
      </c>
      <c r="G50" s="546"/>
      <c r="H50" s="108">
        <v>73000</v>
      </c>
      <c r="I50" s="106"/>
      <c r="J50" s="106"/>
      <c r="K50" s="547">
        <f>K42+K44+K45+K46+K47+L48</f>
        <v>576000</v>
      </c>
      <c r="L50" s="548"/>
      <c r="M50" s="108">
        <v>11400</v>
      </c>
      <c r="N50" s="194">
        <v>75175</v>
      </c>
      <c r="O50" s="108">
        <v>3500000</v>
      </c>
      <c r="P50" s="108">
        <f>P42+P44</f>
        <v>648486</v>
      </c>
      <c r="Q50" s="108">
        <v>1645000</v>
      </c>
      <c r="R50" s="369">
        <v>46703.65</v>
      </c>
      <c r="S50" s="108"/>
      <c r="T50" s="110">
        <v>0</v>
      </c>
      <c r="U50" s="43"/>
      <c r="V50" s="43"/>
      <c r="W50" s="43"/>
      <c r="X50" s="43"/>
      <c r="Y50" s="43"/>
      <c r="Z50" s="43"/>
      <c r="AA50" s="43"/>
      <c r="AB50" s="43"/>
      <c r="AC50" s="43"/>
      <c r="AD50" s="43"/>
      <c r="AE50" s="43"/>
      <c r="AF50" s="43"/>
      <c r="AG50" s="43"/>
      <c r="AH50" s="43"/>
      <c r="AI50" s="43"/>
    </row>
    <row r="51" spans="1:35" s="64" customFormat="1" ht="12.75">
      <c r="A51" s="62"/>
      <c r="B51" s="63"/>
      <c r="C51" s="63"/>
      <c r="D51" s="111"/>
      <c r="E51" s="111"/>
      <c r="F51" s="111"/>
      <c r="G51" s="111"/>
      <c r="H51" s="111"/>
      <c r="I51" s="111"/>
      <c r="J51" s="111"/>
      <c r="K51" s="112"/>
      <c r="L51" s="112"/>
      <c r="M51" s="112"/>
      <c r="N51" s="112"/>
      <c r="O51" s="112"/>
      <c r="P51" s="112"/>
      <c r="Q51" s="112"/>
      <c r="R51" s="112"/>
      <c r="S51" s="111"/>
      <c r="T51" s="111"/>
      <c r="U51" s="43"/>
      <c r="V51" s="43"/>
      <c r="W51" s="43"/>
      <c r="X51" s="43"/>
      <c r="Y51" s="43"/>
      <c r="Z51" s="43"/>
      <c r="AA51" s="43"/>
      <c r="AB51" s="43"/>
      <c r="AC51" s="43"/>
      <c r="AD51" s="43"/>
      <c r="AE51" s="43"/>
      <c r="AF51" s="43"/>
      <c r="AG51" s="43"/>
      <c r="AH51" s="43"/>
      <c r="AI51" s="43"/>
    </row>
    <row r="52" spans="1:35" s="64" customFormat="1" ht="23.25">
      <c r="A52" s="62"/>
      <c r="B52" s="63"/>
      <c r="C52" s="63"/>
      <c r="D52" s="578" t="s">
        <v>142</v>
      </c>
      <c r="E52" s="578"/>
      <c r="F52" s="578"/>
      <c r="G52" s="578"/>
      <c r="H52" s="578"/>
      <c r="I52" s="578"/>
      <c r="J52" s="578"/>
      <c r="K52" s="578"/>
      <c r="L52" s="578"/>
      <c r="M52" s="578"/>
      <c r="N52" s="578"/>
      <c r="O52" s="578"/>
      <c r="P52" s="578"/>
      <c r="Q52" s="578"/>
      <c r="R52" s="578"/>
      <c r="S52" s="578"/>
      <c r="T52" s="578"/>
      <c r="U52" s="578"/>
      <c r="V52" s="43"/>
      <c r="W52" s="43"/>
      <c r="X52" s="43"/>
      <c r="Y52" s="43"/>
      <c r="Z52" s="43"/>
      <c r="AA52" s="43"/>
      <c r="AB52" s="43"/>
      <c r="AC52" s="43"/>
      <c r="AD52" s="43"/>
      <c r="AE52" s="43"/>
      <c r="AF52" s="43"/>
      <c r="AG52" s="43"/>
      <c r="AH52" s="43"/>
      <c r="AI52" s="43"/>
    </row>
    <row r="53" spans="1:20" ht="12.75">
      <c r="A53" s="65"/>
      <c r="B53" s="66"/>
      <c r="C53" s="66"/>
      <c r="D53" s="113"/>
      <c r="E53" s="113"/>
      <c r="F53" s="113"/>
      <c r="G53" s="113"/>
      <c r="H53" s="113"/>
      <c r="I53" s="113"/>
      <c r="J53" s="113"/>
      <c r="K53" s="114"/>
      <c r="L53" s="114"/>
      <c r="M53" s="114"/>
      <c r="N53" s="114"/>
      <c r="O53" s="114"/>
      <c r="P53" s="114"/>
      <c r="Q53" s="114"/>
      <c r="R53" s="114"/>
      <c r="S53" s="113"/>
      <c r="T53" s="113"/>
    </row>
    <row r="54" spans="1:20" ht="12.75">
      <c r="A54" s="65"/>
      <c r="B54" s="66"/>
      <c r="C54" s="66"/>
      <c r="D54" s="113"/>
      <c r="E54" s="113"/>
      <c r="F54" s="113"/>
      <c r="G54" s="113"/>
      <c r="H54" s="113"/>
      <c r="I54" s="113"/>
      <c r="J54" s="113"/>
      <c r="K54" s="114"/>
      <c r="L54" s="114"/>
      <c r="M54" s="114"/>
      <c r="N54" s="114"/>
      <c r="O54" s="114"/>
      <c r="P54" s="114"/>
      <c r="Q54" s="114"/>
      <c r="R54" s="114"/>
      <c r="S54" s="113"/>
      <c r="T54" s="113"/>
    </row>
    <row r="55" spans="1:20" ht="12.75">
      <c r="A55" s="65"/>
      <c r="B55" s="66"/>
      <c r="C55" s="66"/>
      <c r="D55" s="113"/>
      <c r="E55" s="113"/>
      <c r="F55" s="113"/>
      <c r="G55" s="113"/>
      <c r="H55" s="113"/>
      <c r="I55" s="113"/>
      <c r="J55" s="113"/>
      <c r="K55" s="114"/>
      <c r="L55" s="114"/>
      <c r="M55" s="114"/>
      <c r="N55" s="114"/>
      <c r="O55" s="114"/>
      <c r="P55" s="114"/>
      <c r="Q55" s="114"/>
      <c r="R55" s="114"/>
      <c r="S55" s="113"/>
      <c r="T55" s="113"/>
    </row>
    <row r="56" spans="1:20" ht="12.75">
      <c r="A56" s="65"/>
      <c r="B56" s="66"/>
      <c r="C56" s="66"/>
      <c r="D56" s="113"/>
      <c r="E56" s="113"/>
      <c r="F56" s="113"/>
      <c r="G56" s="113"/>
      <c r="H56" s="113"/>
      <c r="I56" s="113"/>
      <c r="J56" s="113"/>
      <c r="K56" s="114"/>
      <c r="L56" s="114"/>
      <c r="M56" s="114"/>
      <c r="N56" s="114"/>
      <c r="O56" s="114"/>
      <c r="P56" s="114"/>
      <c r="Q56" s="114"/>
      <c r="R56" s="114"/>
      <c r="S56" s="113"/>
      <c r="T56" s="113"/>
    </row>
    <row r="57" spans="1:20" ht="12.75">
      <c r="A57" s="65"/>
      <c r="B57" s="66"/>
      <c r="C57" s="66"/>
      <c r="D57" s="113"/>
      <c r="E57" s="113"/>
      <c r="F57" s="113"/>
      <c r="G57" s="113"/>
      <c r="H57" s="113"/>
      <c r="I57" s="113"/>
      <c r="J57" s="113"/>
      <c r="K57" s="114"/>
      <c r="L57" s="114"/>
      <c r="M57" s="114"/>
      <c r="N57" s="114"/>
      <c r="O57" s="114"/>
      <c r="P57" s="114"/>
      <c r="Q57" s="114"/>
      <c r="R57" s="114"/>
      <c r="S57" s="113"/>
      <c r="T57" s="113"/>
    </row>
    <row r="58" spans="1:20" ht="12.75">
      <c r="A58" s="65"/>
      <c r="B58" s="66"/>
      <c r="C58" s="66"/>
      <c r="D58" s="113"/>
      <c r="E58" s="113"/>
      <c r="F58" s="113"/>
      <c r="G58" s="113"/>
      <c r="H58" s="113"/>
      <c r="I58" s="113"/>
      <c r="J58" s="113"/>
      <c r="K58" s="114"/>
      <c r="L58" s="114"/>
      <c r="M58" s="114"/>
      <c r="N58" s="114"/>
      <c r="O58" s="114"/>
      <c r="P58" s="114"/>
      <c r="Q58" s="114"/>
      <c r="R58" s="114"/>
      <c r="S58" s="113"/>
      <c r="T58" s="113"/>
    </row>
    <row r="59" spans="1:20" ht="12.75">
      <c r="A59" s="65"/>
      <c r="B59" s="66"/>
      <c r="C59" s="66"/>
      <c r="D59" s="113"/>
      <c r="E59" s="113"/>
      <c r="F59" s="113"/>
      <c r="G59" s="113"/>
      <c r="H59" s="113"/>
      <c r="I59" s="113"/>
      <c r="J59" s="113"/>
      <c r="K59" s="114"/>
      <c r="L59" s="114"/>
      <c r="M59" s="114"/>
      <c r="N59" s="114"/>
      <c r="O59" s="114"/>
      <c r="P59" s="114"/>
      <c r="Q59" s="114"/>
      <c r="R59" s="114"/>
      <c r="S59" s="113"/>
      <c r="T59" s="113"/>
    </row>
    <row r="60" spans="1:20" ht="12.75">
      <c r="A60" s="65"/>
      <c r="B60" s="66"/>
      <c r="C60" s="66"/>
      <c r="D60" s="113"/>
      <c r="E60" s="113"/>
      <c r="F60" s="113"/>
      <c r="G60" s="113"/>
      <c r="H60" s="113"/>
      <c r="I60" s="113"/>
      <c r="J60" s="113"/>
      <c r="K60" s="114"/>
      <c r="L60" s="114"/>
      <c r="M60" s="114"/>
      <c r="N60" s="114"/>
      <c r="O60" s="114"/>
      <c r="P60" s="114"/>
      <c r="Q60" s="114"/>
      <c r="R60" s="114"/>
      <c r="S60" s="113"/>
      <c r="T60" s="113"/>
    </row>
    <row r="61" spans="1:20" ht="12.75">
      <c r="A61" s="65"/>
      <c r="B61" s="66"/>
      <c r="C61" s="66"/>
      <c r="D61" s="113"/>
      <c r="E61" s="113"/>
      <c r="F61" s="113"/>
      <c r="G61" s="113"/>
      <c r="H61" s="113"/>
      <c r="I61" s="113"/>
      <c r="J61" s="113"/>
      <c r="K61" s="114"/>
      <c r="L61" s="114"/>
      <c r="M61" s="114"/>
      <c r="N61" s="114"/>
      <c r="O61" s="114"/>
      <c r="P61" s="114"/>
      <c r="Q61" s="114"/>
      <c r="R61" s="114"/>
      <c r="S61" s="113"/>
      <c r="T61" s="113"/>
    </row>
    <row r="62" spans="1:20" ht="12.75">
      <c r="A62" s="65"/>
      <c r="B62" s="66"/>
      <c r="C62" s="66"/>
      <c r="D62" s="113"/>
      <c r="E62" s="113"/>
      <c r="F62" s="113"/>
      <c r="G62" s="113"/>
      <c r="H62" s="113"/>
      <c r="I62" s="113"/>
      <c r="J62" s="113"/>
      <c r="K62" s="114"/>
      <c r="L62" s="114"/>
      <c r="M62" s="114"/>
      <c r="N62" s="114"/>
      <c r="O62" s="114"/>
      <c r="P62" s="114"/>
      <c r="Q62" s="114"/>
      <c r="R62" s="114"/>
      <c r="S62" s="113"/>
      <c r="T62" s="113"/>
    </row>
    <row r="63" spans="1:20" ht="12.75">
      <c r="A63" s="65"/>
      <c r="B63" s="66"/>
      <c r="C63" s="66"/>
      <c r="D63" s="113"/>
      <c r="E63" s="113"/>
      <c r="F63" s="113"/>
      <c r="G63" s="113"/>
      <c r="H63" s="113"/>
      <c r="I63" s="113"/>
      <c r="J63" s="113"/>
      <c r="K63" s="114"/>
      <c r="L63" s="114"/>
      <c r="M63" s="114"/>
      <c r="N63" s="114"/>
      <c r="O63" s="114"/>
      <c r="P63" s="114"/>
      <c r="Q63" s="114"/>
      <c r="R63" s="114"/>
      <c r="S63" s="113"/>
      <c r="T63" s="113"/>
    </row>
    <row r="64" spans="1:20" ht="12.75">
      <c r="A64" s="65"/>
      <c r="B64" s="66"/>
      <c r="C64" s="66"/>
      <c r="D64" s="113"/>
      <c r="E64" s="113"/>
      <c r="F64" s="113"/>
      <c r="G64" s="113"/>
      <c r="H64" s="113"/>
      <c r="I64" s="113"/>
      <c r="J64" s="113"/>
      <c r="K64" s="114"/>
      <c r="L64" s="114"/>
      <c r="M64" s="114"/>
      <c r="N64" s="114"/>
      <c r="O64" s="114"/>
      <c r="P64" s="114"/>
      <c r="Q64" s="114"/>
      <c r="R64" s="114"/>
      <c r="S64" s="113"/>
      <c r="T64" s="113"/>
    </row>
    <row r="65" spans="1:20" ht="12.75">
      <c r="A65" s="65"/>
      <c r="B65" s="66"/>
      <c r="C65" s="66"/>
      <c r="D65" s="113"/>
      <c r="E65" s="113"/>
      <c r="F65" s="113"/>
      <c r="G65" s="113"/>
      <c r="H65" s="113"/>
      <c r="I65" s="113"/>
      <c r="J65" s="113"/>
      <c r="K65" s="114"/>
      <c r="L65" s="114"/>
      <c r="M65" s="114"/>
      <c r="N65" s="114"/>
      <c r="O65" s="114"/>
      <c r="P65" s="114"/>
      <c r="Q65" s="114"/>
      <c r="R65" s="114"/>
      <c r="S65" s="113"/>
      <c r="T65" s="113"/>
    </row>
    <row r="66" spans="1:20" ht="12.75">
      <c r="A66" s="65"/>
      <c r="B66" s="66"/>
      <c r="C66" s="66"/>
      <c r="D66" s="113"/>
      <c r="E66" s="113"/>
      <c r="F66" s="113"/>
      <c r="G66" s="113"/>
      <c r="H66" s="113"/>
      <c r="I66" s="113"/>
      <c r="J66" s="113"/>
      <c r="K66" s="114"/>
      <c r="L66" s="114"/>
      <c r="M66" s="114"/>
      <c r="N66" s="114"/>
      <c r="O66" s="114"/>
      <c r="P66" s="114"/>
      <c r="Q66" s="114"/>
      <c r="R66" s="114"/>
      <c r="S66" s="113"/>
      <c r="T66" s="113"/>
    </row>
    <row r="67" spans="1:20" ht="12.75">
      <c r="A67" s="65"/>
      <c r="B67" s="66"/>
      <c r="C67" s="66"/>
      <c r="D67" s="113"/>
      <c r="E67" s="113"/>
      <c r="F67" s="113"/>
      <c r="G67" s="113"/>
      <c r="H67" s="113"/>
      <c r="I67" s="113"/>
      <c r="J67" s="113"/>
      <c r="K67" s="114"/>
      <c r="L67" s="114"/>
      <c r="M67" s="114"/>
      <c r="N67" s="114"/>
      <c r="O67" s="114"/>
      <c r="P67" s="114"/>
      <c r="Q67" s="114"/>
      <c r="R67" s="114"/>
      <c r="S67" s="113"/>
      <c r="T67" s="113"/>
    </row>
    <row r="68" spans="1:20" ht="12.75">
      <c r="A68" s="65"/>
      <c r="B68" s="66"/>
      <c r="C68" s="66"/>
      <c r="D68" s="113"/>
      <c r="E68" s="113"/>
      <c r="F68" s="113"/>
      <c r="G68" s="113"/>
      <c r="H68" s="113"/>
      <c r="I68" s="113"/>
      <c r="J68" s="113"/>
      <c r="K68" s="114"/>
      <c r="L68" s="114"/>
      <c r="M68" s="114"/>
      <c r="N68" s="114"/>
      <c r="O68" s="114"/>
      <c r="P68" s="114"/>
      <c r="Q68" s="114"/>
      <c r="R68" s="114"/>
      <c r="S68" s="113"/>
      <c r="T68" s="113"/>
    </row>
    <row r="69" spans="1:20" ht="12.75">
      <c r="A69" s="65"/>
      <c r="B69" s="66"/>
      <c r="C69" s="66"/>
      <c r="D69" s="113"/>
      <c r="E69" s="113"/>
      <c r="F69" s="113"/>
      <c r="G69" s="113"/>
      <c r="H69" s="113"/>
      <c r="I69" s="113"/>
      <c r="J69" s="113"/>
      <c r="K69" s="114"/>
      <c r="L69" s="114"/>
      <c r="M69" s="114"/>
      <c r="N69" s="114"/>
      <c r="O69" s="114"/>
      <c r="P69" s="114"/>
      <c r="Q69" s="114"/>
      <c r="R69" s="114"/>
      <c r="S69" s="113"/>
      <c r="T69" s="113"/>
    </row>
    <row r="70" spans="1:20" ht="12.75">
      <c r="A70" s="65"/>
      <c r="B70" s="66"/>
      <c r="C70" s="66"/>
      <c r="D70" s="113"/>
      <c r="E70" s="113"/>
      <c r="F70" s="113"/>
      <c r="G70" s="113"/>
      <c r="H70" s="113"/>
      <c r="I70" s="113"/>
      <c r="J70" s="113"/>
      <c r="K70" s="114"/>
      <c r="L70" s="114"/>
      <c r="M70" s="114"/>
      <c r="N70" s="114"/>
      <c r="O70" s="114"/>
      <c r="P70" s="114"/>
      <c r="Q70" s="114"/>
      <c r="R70" s="114"/>
      <c r="S70" s="113"/>
      <c r="T70" s="113"/>
    </row>
    <row r="71" spans="1:20" ht="12.75">
      <c r="A71" s="65"/>
      <c r="B71" s="66"/>
      <c r="C71" s="66"/>
      <c r="D71" s="113"/>
      <c r="E71" s="113"/>
      <c r="F71" s="113"/>
      <c r="G71" s="113"/>
      <c r="H71" s="113"/>
      <c r="I71" s="113"/>
      <c r="J71" s="113"/>
      <c r="K71" s="114"/>
      <c r="L71" s="114"/>
      <c r="M71" s="114"/>
      <c r="N71" s="114"/>
      <c r="O71" s="114"/>
      <c r="P71" s="114"/>
      <c r="Q71" s="114"/>
      <c r="R71" s="114"/>
      <c r="S71" s="113"/>
      <c r="T71" s="113"/>
    </row>
    <row r="72" spans="1:20" ht="12.75">
      <c r="A72" s="65"/>
      <c r="B72" s="66"/>
      <c r="C72" s="66"/>
      <c r="D72" s="113"/>
      <c r="E72" s="113"/>
      <c r="F72" s="113"/>
      <c r="G72" s="113"/>
      <c r="H72" s="113"/>
      <c r="I72" s="113"/>
      <c r="J72" s="113"/>
      <c r="K72" s="114"/>
      <c r="L72" s="114"/>
      <c r="M72" s="114"/>
      <c r="N72" s="114"/>
      <c r="O72" s="114"/>
      <c r="P72" s="114"/>
      <c r="Q72" s="114"/>
      <c r="R72" s="114"/>
      <c r="S72" s="113"/>
      <c r="T72" s="113"/>
    </row>
    <row r="73" spans="1:20" ht="12.75">
      <c r="A73" s="65"/>
      <c r="B73" s="66"/>
      <c r="C73" s="66"/>
      <c r="D73" s="113"/>
      <c r="E73" s="113"/>
      <c r="F73" s="113"/>
      <c r="G73" s="113"/>
      <c r="H73" s="113"/>
      <c r="I73" s="113"/>
      <c r="J73" s="113"/>
      <c r="K73" s="114"/>
      <c r="L73" s="114"/>
      <c r="M73" s="114"/>
      <c r="N73" s="114"/>
      <c r="O73" s="114"/>
      <c r="P73" s="114"/>
      <c r="Q73" s="114"/>
      <c r="R73" s="114"/>
      <c r="S73" s="113"/>
      <c r="T73" s="113"/>
    </row>
    <row r="74" spans="1:20" ht="12.75">
      <c r="A74" s="65"/>
      <c r="B74" s="66"/>
      <c r="C74" s="66"/>
      <c r="D74" s="113"/>
      <c r="E74" s="113"/>
      <c r="F74" s="113"/>
      <c r="G74" s="113"/>
      <c r="H74" s="113"/>
      <c r="I74" s="113"/>
      <c r="J74" s="113"/>
      <c r="K74" s="114"/>
      <c r="L74" s="114"/>
      <c r="M74" s="114"/>
      <c r="N74" s="114"/>
      <c r="O74" s="114"/>
      <c r="P74" s="114"/>
      <c r="Q74" s="114"/>
      <c r="R74" s="114"/>
      <c r="S74" s="113"/>
      <c r="T74" s="113"/>
    </row>
    <row r="75" spans="1:20" ht="44.25" customHeight="1">
      <c r="A75" s="65"/>
      <c r="D75" s="113"/>
      <c r="E75" s="113"/>
      <c r="F75" s="113"/>
      <c r="G75" s="113"/>
      <c r="H75" s="113"/>
      <c r="I75" s="113"/>
      <c r="J75" s="113"/>
      <c r="K75" s="114"/>
      <c r="L75" s="114"/>
      <c r="M75" s="114"/>
      <c r="N75" s="114"/>
      <c r="O75" s="114"/>
      <c r="P75" s="114"/>
      <c r="Q75" s="114"/>
      <c r="R75" s="114"/>
      <c r="S75" s="113"/>
      <c r="T75" s="113"/>
    </row>
    <row r="76" spans="1:20" ht="12.75">
      <c r="A76" s="65"/>
      <c r="D76" s="113"/>
      <c r="E76" s="113"/>
      <c r="F76" s="113"/>
      <c r="G76" s="113"/>
      <c r="H76" s="113"/>
      <c r="I76" s="113"/>
      <c r="J76" s="113"/>
      <c r="K76" s="114"/>
      <c r="L76" s="114"/>
      <c r="M76" s="114"/>
      <c r="N76" s="114"/>
      <c r="O76" s="114"/>
      <c r="P76" s="114"/>
      <c r="Q76" s="114"/>
      <c r="R76" s="114"/>
      <c r="S76" s="113"/>
      <c r="T76" s="113"/>
    </row>
    <row r="77" spans="1:20" ht="12.75">
      <c r="A77" s="65"/>
      <c r="D77" s="113"/>
      <c r="E77" s="113"/>
      <c r="F77" s="113"/>
      <c r="G77" s="113"/>
      <c r="H77" s="113"/>
      <c r="I77" s="113"/>
      <c r="J77" s="113"/>
      <c r="K77" s="114"/>
      <c r="L77" s="114"/>
      <c r="M77" s="114"/>
      <c r="N77" s="114"/>
      <c r="O77" s="114"/>
      <c r="P77" s="114"/>
      <c r="Q77" s="114"/>
      <c r="R77" s="114"/>
      <c r="S77" s="113"/>
      <c r="T77" s="113"/>
    </row>
    <row r="78" spans="3:20" ht="16.5" thickBot="1">
      <c r="C78" s="67"/>
      <c r="D78" s="113"/>
      <c r="E78" s="113"/>
      <c r="F78" s="113"/>
      <c r="G78" s="113"/>
      <c r="H78" s="113"/>
      <c r="I78" s="113"/>
      <c r="J78" s="113"/>
      <c r="K78" s="114"/>
      <c r="L78" s="114"/>
      <c r="M78" s="114"/>
      <c r="N78" s="114"/>
      <c r="O78" s="114"/>
      <c r="P78" s="114"/>
      <c r="Q78" s="114"/>
      <c r="R78" s="114"/>
      <c r="S78" s="113"/>
      <c r="T78" s="113"/>
    </row>
    <row r="79" spans="4:20" ht="12.75">
      <c r="D79" s="113"/>
      <c r="E79" s="113"/>
      <c r="F79" s="113"/>
      <c r="G79" s="113"/>
      <c r="H79" s="113"/>
      <c r="I79" s="113"/>
      <c r="J79" s="113"/>
      <c r="K79" s="114"/>
      <c r="L79" s="114"/>
      <c r="M79" s="114"/>
      <c r="N79" s="114"/>
      <c r="O79" s="114"/>
      <c r="P79" s="114"/>
      <c r="Q79" s="114"/>
      <c r="R79" s="114"/>
      <c r="S79" s="113"/>
      <c r="T79" s="113"/>
    </row>
    <row r="80" spans="4:20" ht="12.75">
      <c r="D80" s="113"/>
      <c r="E80" s="113"/>
      <c r="F80" s="113"/>
      <c r="G80" s="113"/>
      <c r="H80" s="113"/>
      <c r="I80" s="113"/>
      <c r="J80" s="113"/>
      <c r="K80" s="114"/>
      <c r="L80" s="114"/>
      <c r="M80" s="114"/>
      <c r="N80" s="114"/>
      <c r="O80" s="114"/>
      <c r="P80" s="114"/>
      <c r="Q80" s="114"/>
      <c r="R80" s="114"/>
      <c r="S80" s="113"/>
      <c r="T80" s="113"/>
    </row>
    <row r="81" spans="4:20" ht="12.75">
      <c r="D81" s="113"/>
      <c r="E81" s="113"/>
      <c r="F81" s="113"/>
      <c r="G81" s="113"/>
      <c r="H81" s="113"/>
      <c r="I81" s="113"/>
      <c r="J81" s="113"/>
      <c r="K81" s="114"/>
      <c r="L81" s="114"/>
      <c r="M81" s="114"/>
      <c r="N81" s="114"/>
      <c r="O81" s="114"/>
      <c r="P81" s="114"/>
      <c r="Q81" s="114"/>
      <c r="R81" s="114"/>
      <c r="S81" s="113"/>
      <c r="T81" s="113"/>
    </row>
    <row r="82" spans="4:20" ht="12.75">
      <c r="D82" s="113"/>
      <c r="E82" s="113"/>
      <c r="F82" s="113"/>
      <c r="G82" s="113"/>
      <c r="H82" s="113"/>
      <c r="I82" s="113"/>
      <c r="J82" s="113"/>
      <c r="K82" s="114"/>
      <c r="L82" s="114"/>
      <c r="M82" s="114"/>
      <c r="N82" s="114"/>
      <c r="O82" s="114"/>
      <c r="P82" s="114"/>
      <c r="Q82" s="114"/>
      <c r="R82" s="114"/>
      <c r="S82" s="113"/>
      <c r="T82" s="113"/>
    </row>
    <row r="83" spans="4:20" ht="12.75">
      <c r="D83" s="113"/>
      <c r="E83" s="113"/>
      <c r="F83" s="113"/>
      <c r="G83" s="113"/>
      <c r="H83" s="113"/>
      <c r="I83" s="113"/>
      <c r="J83" s="113"/>
      <c r="K83" s="114"/>
      <c r="L83" s="114"/>
      <c r="M83" s="114"/>
      <c r="N83" s="114"/>
      <c r="O83" s="114"/>
      <c r="P83" s="114"/>
      <c r="Q83" s="114"/>
      <c r="R83" s="114"/>
      <c r="S83" s="113"/>
      <c r="T83" s="113"/>
    </row>
    <row r="84" spans="4:20" ht="12.75">
      <c r="D84" s="113"/>
      <c r="E84" s="113"/>
      <c r="F84" s="113"/>
      <c r="G84" s="113"/>
      <c r="H84" s="113"/>
      <c r="I84" s="113"/>
      <c r="J84" s="113"/>
      <c r="K84" s="114"/>
      <c r="L84" s="114"/>
      <c r="M84" s="114"/>
      <c r="N84" s="114"/>
      <c r="O84" s="114"/>
      <c r="P84" s="114"/>
      <c r="Q84" s="114"/>
      <c r="R84" s="114"/>
      <c r="S84" s="113"/>
      <c r="T84" s="113"/>
    </row>
    <row r="85" spans="4:20" ht="12.75">
      <c r="D85" s="113"/>
      <c r="E85" s="113"/>
      <c r="F85" s="113"/>
      <c r="G85" s="113"/>
      <c r="H85" s="113"/>
      <c r="I85" s="113"/>
      <c r="J85" s="113"/>
      <c r="K85" s="114"/>
      <c r="L85" s="114"/>
      <c r="M85" s="114"/>
      <c r="N85" s="114"/>
      <c r="O85" s="114"/>
      <c r="P85" s="114"/>
      <c r="Q85" s="114"/>
      <c r="R85" s="114"/>
      <c r="S85" s="113"/>
      <c r="T85" s="113"/>
    </row>
    <row r="86" spans="4:20" ht="12.75">
      <c r="D86" s="113"/>
      <c r="E86" s="113"/>
      <c r="F86" s="113"/>
      <c r="G86" s="113"/>
      <c r="H86" s="113"/>
      <c r="I86" s="113"/>
      <c r="J86" s="113"/>
      <c r="K86" s="114"/>
      <c r="L86" s="114"/>
      <c r="M86" s="114"/>
      <c r="N86" s="114"/>
      <c r="O86" s="114"/>
      <c r="P86" s="114"/>
      <c r="Q86" s="114"/>
      <c r="R86" s="114"/>
      <c r="S86" s="113"/>
      <c r="T86" s="113"/>
    </row>
    <row r="87" spans="4:20" ht="12.75">
      <c r="D87" s="113"/>
      <c r="E87" s="113"/>
      <c r="F87" s="113"/>
      <c r="G87" s="113"/>
      <c r="H87" s="113"/>
      <c r="I87" s="113"/>
      <c r="J87" s="113"/>
      <c r="K87" s="114"/>
      <c r="L87" s="114"/>
      <c r="M87" s="114"/>
      <c r="N87" s="114"/>
      <c r="O87" s="114"/>
      <c r="P87" s="114"/>
      <c r="Q87" s="114"/>
      <c r="R87" s="114"/>
      <c r="S87" s="113"/>
      <c r="T87" s="113"/>
    </row>
    <row r="88" spans="4:20" ht="45.75" customHeight="1">
      <c r="D88" s="113"/>
      <c r="E88" s="113"/>
      <c r="F88" s="113"/>
      <c r="G88" s="113"/>
      <c r="H88" s="113"/>
      <c r="I88" s="113"/>
      <c r="J88" s="113"/>
      <c r="K88" s="114"/>
      <c r="L88" s="114"/>
      <c r="M88" s="114"/>
      <c r="N88" s="114"/>
      <c r="O88" s="114"/>
      <c r="P88" s="114"/>
      <c r="Q88" s="114"/>
      <c r="R88" s="114"/>
      <c r="S88" s="113"/>
      <c r="T88" s="113"/>
    </row>
    <row r="89" spans="4:20" ht="12.75">
      <c r="D89" s="113"/>
      <c r="E89" s="113"/>
      <c r="F89" s="113"/>
      <c r="G89" s="113"/>
      <c r="H89" s="113"/>
      <c r="I89" s="113"/>
      <c r="J89" s="113"/>
      <c r="K89" s="114"/>
      <c r="L89" s="114"/>
      <c r="M89" s="114"/>
      <c r="N89" s="114"/>
      <c r="O89" s="114"/>
      <c r="P89" s="114"/>
      <c r="Q89" s="114"/>
      <c r="R89" s="114"/>
      <c r="S89" s="113"/>
      <c r="T89" s="113"/>
    </row>
    <row r="90" spans="4:20" ht="12.75">
      <c r="D90" s="113"/>
      <c r="E90" s="113"/>
      <c r="F90" s="113"/>
      <c r="G90" s="113"/>
      <c r="H90" s="113"/>
      <c r="I90" s="113"/>
      <c r="J90" s="113"/>
      <c r="K90" s="114"/>
      <c r="L90" s="114"/>
      <c r="M90" s="114"/>
      <c r="N90" s="114"/>
      <c r="O90" s="114"/>
      <c r="P90" s="114"/>
      <c r="Q90" s="114"/>
      <c r="R90" s="114"/>
      <c r="S90" s="113"/>
      <c r="T90" s="113"/>
    </row>
    <row r="91" spans="4:20" ht="12.75">
      <c r="D91" s="113"/>
      <c r="E91" s="113"/>
      <c r="F91" s="113"/>
      <c r="G91" s="113"/>
      <c r="H91" s="113"/>
      <c r="I91" s="113"/>
      <c r="J91" s="113"/>
      <c r="K91" s="114"/>
      <c r="L91" s="114"/>
      <c r="M91" s="114"/>
      <c r="N91" s="114"/>
      <c r="O91" s="114"/>
      <c r="P91" s="114"/>
      <c r="Q91" s="114"/>
      <c r="R91" s="114"/>
      <c r="S91" s="113"/>
      <c r="T91" s="113"/>
    </row>
    <row r="92" spans="4:20" ht="12.75">
      <c r="D92" s="113"/>
      <c r="E92" s="113"/>
      <c r="F92" s="113"/>
      <c r="G92" s="113"/>
      <c r="H92" s="113"/>
      <c r="I92" s="113"/>
      <c r="J92" s="113"/>
      <c r="K92" s="114"/>
      <c r="L92" s="114"/>
      <c r="M92" s="114"/>
      <c r="N92" s="114"/>
      <c r="O92" s="114"/>
      <c r="P92" s="114"/>
      <c r="Q92" s="114"/>
      <c r="R92" s="114"/>
      <c r="S92" s="113"/>
      <c r="T92" s="113"/>
    </row>
    <row r="93" spans="4:20" ht="12.75">
      <c r="D93" s="113"/>
      <c r="E93" s="113"/>
      <c r="F93" s="113"/>
      <c r="G93" s="113"/>
      <c r="H93" s="113"/>
      <c r="I93" s="113"/>
      <c r="J93" s="113"/>
      <c r="K93" s="114"/>
      <c r="L93" s="114"/>
      <c r="M93" s="114"/>
      <c r="N93" s="114"/>
      <c r="O93" s="114"/>
      <c r="P93" s="114"/>
      <c r="Q93" s="114"/>
      <c r="R93" s="114"/>
      <c r="S93" s="113"/>
      <c r="T93" s="113"/>
    </row>
    <row r="94" spans="4:20" ht="12.75">
      <c r="D94" s="113"/>
      <c r="E94" s="113"/>
      <c r="F94" s="113"/>
      <c r="G94" s="113"/>
      <c r="H94" s="113"/>
      <c r="I94" s="113"/>
      <c r="J94" s="113"/>
      <c r="K94" s="114"/>
      <c r="L94" s="114"/>
      <c r="M94" s="114"/>
      <c r="N94" s="114"/>
      <c r="O94" s="114"/>
      <c r="P94" s="114"/>
      <c r="Q94" s="114"/>
      <c r="R94" s="114"/>
      <c r="S94" s="113"/>
      <c r="T94" s="113"/>
    </row>
    <row r="95" spans="4:20" ht="12.75">
      <c r="D95" s="113"/>
      <c r="E95" s="113"/>
      <c r="F95" s="113"/>
      <c r="G95" s="113"/>
      <c r="H95" s="113"/>
      <c r="I95" s="113"/>
      <c r="J95" s="113"/>
      <c r="K95" s="114"/>
      <c r="L95" s="114"/>
      <c r="M95" s="114"/>
      <c r="N95" s="114"/>
      <c r="O95" s="114"/>
      <c r="P95" s="114"/>
      <c r="Q95" s="114"/>
      <c r="R95" s="114"/>
      <c r="S95" s="113"/>
      <c r="T95" s="113"/>
    </row>
    <row r="96" spans="4:20" ht="12.75">
      <c r="D96" s="113"/>
      <c r="E96" s="113"/>
      <c r="F96" s="113"/>
      <c r="G96" s="113"/>
      <c r="H96" s="113"/>
      <c r="I96" s="113"/>
      <c r="J96" s="113"/>
      <c r="K96" s="114"/>
      <c r="L96" s="114"/>
      <c r="M96" s="114"/>
      <c r="N96" s="114"/>
      <c r="O96" s="114"/>
      <c r="P96" s="114"/>
      <c r="Q96" s="114"/>
      <c r="R96" s="114"/>
      <c r="S96" s="113"/>
      <c r="T96" s="113"/>
    </row>
    <row r="97" spans="4:20" ht="12.75">
      <c r="D97" s="113"/>
      <c r="E97" s="113"/>
      <c r="F97" s="113"/>
      <c r="G97" s="113"/>
      <c r="H97" s="113"/>
      <c r="I97" s="113"/>
      <c r="J97" s="113"/>
      <c r="K97" s="114"/>
      <c r="L97" s="114"/>
      <c r="M97" s="114"/>
      <c r="N97" s="114"/>
      <c r="O97" s="114"/>
      <c r="P97" s="114"/>
      <c r="Q97" s="114"/>
      <c r="R97" s="114"/>
      <c r="S97" s="113"/>
      <c r="T97" s="113"/>
    </row>
    <row r="98" spans="4:20" ht="12.75">
      <c r="D98" s="113"/>
      <c r="E98" s="113"/>
      <c r="F98" s="113"/>
      <c r="G98" s="113"/>
      <c r="H98" s="113"/>
      <c r="I98" s="113"/>
      <c r="J98" s="113"/>
      <c r="K98" s="114"/>
      <c r="L98" s="114"/>
      <c r="M98" s="114"/>
      <c r="N98" s="114"/>
      <c r="O98" s="114"/>
      <c r="P98" s="114"/>
      <c r="Q98" s="114"/>
      <c r="R98" s="114"/>
      <c r="S98" s="113"/>
      <c r="T98" s="113"/>
    </row>
    <row r="99" spans="4:20" ht="12.75">
      <c r="D99" s="113"/>
      <c r="E99" s="113"/>
      <c r="F99" s="113"/>
      <c r="G99" s="113"/>
      <c r="H99" s="113"/>
      <c r="I99" s="113"/>
      <c r="J99" s="113"/>
      <c r="K99" s="114"/>
      <c r="L99" s="114"/>
      <c r="M99" s="114"/>
      <c r="N99" s="114"/>
      <c r="O99" s="114"/>
      <c r="P99" s="114"/>
      <c r="Q99" s="114"/>
      <c r="R99" s="114"/>
      <c r="S99" s="113"/>
      <c r="T99" s="113"/>
    </row>
    <row r="100" spans="4:20" ht="12.75">
      <c r="D100" s="113"/>
      <c r="E100" s="113"/>
      <c r="F100" s="113"/>
      <c r="G100" s="113"/>
      <c r="H100" s="113"/>
      <c r="I100" s="113"/>
      <c r="J100" s="113"/>
      <c r="K100" s="114"/>
      <c r="L100" s="114"/>
      <c r="M100" s="114"/>
      <c r="N100" s="114"/>
      <c r="O100" s="114"/>
      <c r="P100" s="114"/>
      <c r="Q100" s="114"/>
      <c r="R100" s="114"/>
      <c r="S100" s="113"/>
      <c r="T100" s="113"/>
    </row>
    <row r="101" spans="4:20" ht="12.75">
      <c r="D101" s="113"/>
      <c r="E101" s="113"/>
      <c r="F101" s="113"/>
      <c r="G101" s="113"/>
      <c r="H101" s="113"/>
      <c r="I101" s="113"/>
      <c r="J101" s="113"/>
      <c r="K101" s="114"/>
      <c r="L101" s="114"/>
      <c r="M101" s="114"/>
      <c r="N101" s="114"/>
      <c r="O101" s="114"/>
      <c r="P101" s="114"/>
      <c r="Q101" s="114"/>
      <c r="R101" s="114"/>
      <c r="S101" s="113"/>
      <c r="T101" s="113"/>
    </row>
    <row r="102" spans="4:20" ht="12.75">
      <c r="D102" s="113"/>
      <c r="E102" s="113"/>
      <c r="F102" s="113"/>
      <c r="G102" s="113"/>
      <c r="H102" s="113"/>
      <c r="I102" s="113"/>
      <c r="J102" s="113"/>
      <c r="K102" s="114"/>
      <c r="L102" s="114"/>
      <c r="M102" s="114"/>
      <c r="N102" s="114"/>
      <c r="O102" s="114"/>
      <c r="P102" s="114"/>
      <c r="Q102" s="114"/>
      <c r="R102" s="114"/>
      <c r="S102" s="113"/>
      <c r="T102" s="113"/>
    </row>
    <row r="103" spans="4:20" ht="12.75">
      <c r="D103" s="113"/>
      <c r="E103" s="113"/>
      <c r="F103" s="113"/>
      <c r="G103" s="113"/>
      <c r="H103" s="113"/>
      <c r="I103" s="113"/>
      <c r="J103" s="113"/>
      <c r="K103" s="114"/>
      <c r="L103" s="114"/>
      <c r="M103" s="114"/>
      <c r="N103" s="114"/>
      <c r="O103" s="114"/>
      <c r="P103" s="114"/>
      <c r="Q103" s="114"/>
      <c r="R103" s="114"/>
      <c r="S103" s="113"/>
      <c r="T103" s="113"/>
    </row>
    <row r="104" spans="4:20" ht="12.75">
      <c r="D104" s="113"/>
      <c r="E104" s="113"/>
      <c r="F104" s="113"/>
      <c r="G104" s="113"/>
      <c r="H104" s="113"/>
      <c r="I104" s="113"/>
      <c r="J104" s="113"/>
      <c r="K104" s="114"/>
      <c r="L104" s="114"/>
      <c r="M104" s="114"/>
      <c r="N104" s="114"/>
      <c r="O104" s="114"/>
      <c r="P104" s="114"/>
      <c r="Q104" s="114"/>
      <c r="R104" s="114"/>
      <c r="S104" s="113"/>
      <c r="T104" s="113"/>
    </row>
    <row r="105" spans="4:20" ht="12.75">
      <c r="D105" s="113"/>
      <c r="E105" s="113"/>
      <c r="F105" s="113"/>
      <c r="G105" s="113"/>
      <c r="H105" s="113"/>
      <c r="I105" s="113"/>
      <c r="J105" s="113"/>
      <c r="K105" s="114"/>
      <c r="L105" s="114"/>
      <c r="M105" s="114"/>
      <c r="N105" s="114"/>
      <c r="O105" s="114"/>
      <c r="P105" s="114"/>
      <c r="Q105" s="114"/>
      <c r="R105" s="114"/>
      <c r="S105" s="113"/>
      <c r="T105" s="113"/>
    </row>
    <row r="106" spans="4:20" ht="12.75">
      <c r="D106" s="113"/>
      <c r="E106" s="113"/>
      <c r="F106" s="113"/>
      <c r="G106" s="113"/>
      <c r="H106" s="113"/>
      <c r="I106" s="113"/>
      <c r="J106" s="113"/>
      <c r="K106" s="114"/>
      <c r="L106" s="114"/>
      <c r="M106" s="114"/>
      <c r="N106" s="114"/>
      <c r="O106" s="114"/>
      <c r="P106" s="114"/>
      <c r="Q106" s="114"/>
      <c r="R106" s="114"/>
      <c r="S106" s="113"/>
      <c r="T106" s="113"/>
    </row>
    <row r="107" spans="4:20" ht="12.75">
      <c r="D107" s="113"/>
      <c r="E107" s="113"/>
      <c r="F107" s="113"/>
      <c r="G107" s="113"/>
      <c r="H107" s="113"/>
      <c r="I107" s="113"/>
      <c r="J107" s="113"/>
      <c r="K107" s="114"/>
      <c r="L107" s="114"/>
      <c r="M107" s="114"/>
      <c r="N107" s="114"/>
      <c r="O107" s="114"/>
      <c r="P107" s="114"/>
      <c r="Q107" s="114"/>
      <c r="R107" s="114"/>
      <c r="S107" s="113"/>
      <c r="T107" s="113"/>
    </row>
    <row r="108" spans="4:20" ht="12.75">
      <c r="D108" s="113"/>
      <c r="E108" s="113"/>
      <c r="F108" s="113"/>
      <c r="G108" s="113"/>
      <c r="H108" s="113"/>
      <c r="I108" s="113"/>
      <c r="J108" s="113"/>
      <c r="K108" s="114"/>
      <c r="L108" s="114"/>
      <c r="M108" s="114"/>
      <c r="N108" s="114"/>
      <c r="O108" s="114"/>
      <c r="P108" s="114"/>
      <c r="Q108" s="114"/>
      <c r="R108" s="114"/>
      <c r="S108" s="113"/>
      <c r="T108" s="113"/>
    </row>
    <row r="109" spans="4:20" ht="12.75">
      <c r="D109" s="113"/>
      <c r="E109" s="113"/>
      <c r="F109" s="113"/>
      <c r="G109" s="113"/>
      <c r="H109" s="113"/>
      <c r="I109" s="113"/>
      <c r="J109" s="113"/>
      <c r="K109" s="114"/>
      <c r="L109" s="114"/>
      <c r="M109" s="114"/>
      <c r="N109" s="114"/>
      <c r="O109" s="114"/>
      <c r="P109" s="114"/>
      <c r="Q109" s="114"/>
      <c r="R109" s="114"/>
      <c r="S109" s="113"/>
      <c r="T109" s="113"/>
    </row>
    <row r="110" spans="4:20" ht="12.75">
      <c r="D110" s="113"/>
      <c r="E110" s="113"/>
      <c r="F110" s="113"/>
      <c r="G110" s="113"/>
      <c r="H110" s="113"/>
      <c r="I110" s="113"/>
      <c r="J110" s="113"/>
      <c r="K110" s="114"/>
      <c r="L110" s="114"/>
      <c r="M110" s="114"/>
      <c r="N110" s="114"/>
      <c r="O110" s="114"/>
      <c r="P110" s="114"/>
      <c r="Q110" s="114"/>
      <c r="R110" s="114"/>
      <c r="S110" s="113"/>
      <c r="T110" s="113"/>
    </row>
    <row r="111" spans="4:20" ht="12.75">
      <c r="D111" s="113"/>
      <c r="E111" s="113"/>
      <c r="F111" s="113"/>
      <c r="G111" s="113"/>
      <c r="H111" s="113"/>
      <c r="I111" s="113"/>
      <c r="J111" s="113"/>
      <c r="K111" s="114"/>
      <c r="L111" s="114"/>
      <c r="M111" s="114"/>
      <c r="N111" s="114"/>
      <c r="O111" s="114"/>
      <c r="P111" s="114"/>
      <c r="Q111" s="114"/>
      <c r="R111" s="114"/>
      <c r="S111" s="113"/>
      <c r="T111" s="113"/>
    </row>
    <row r="112" spans="4:20" ht="12.75">
      <c r="D112" s="113"/>
      <c r="E112" s="113"/>
      <c r="F112" s="113"/>
      <c r="G112" s="113"/>
      <c r="H112" s="113"/>
      <c r="I112" s="113"/>
      <c r="J112" s="113"/>
      <c r="K112" s="114"/>
      <c r="L112" s="114"/>
      <c r="M112" s="114"/>
      <c r="N112" s="114"/>
      <c r="O112" s="114"/>
      <c r="P112" s="114"/>
      <c r="Q112" s="114"/>
      <c r="R112" s="114"/>
      <c r="S112" s="113"/>
      <c r="T112" s="113"/>
    </row>
    <row r="113" spans="4:20" ht="12.75">
      <c r="D113" s="113"/>
      <c r="E113" s="113"/>
      <c r="F113" s="113"/>
      <c r="G113" s="113"/>
      <c r="H113" s="113"/>
      <c r="I113" s="113"/>
      <c r="J113" s="113"/>
      <c r="K113" s="114"/>
      <c r="L113" s="114"/>
      <c r="M113" s="114"/>
      <c r="N113" s="114"/>
      <c r="O113" s="114"/>
      <c r="P113" s="114"/>
      <c r="Q113" s="114"/>
      <c r="R113" s="114"/>
      <c r="S113" s="113"/>
      <c r="T113" s="113"/>
    </row>
    <row r="114" spans="4:20" ht="12.75">
      <c r="D114" s="113"/>
      <c r="E114" s="113"/>
      <c r="F114" s="113"/>
      <c r="G114" s="113"/>
      <c r="H114" s="113"/>
      <c r="I114" s="113"/>
      <c r="J114" s="113"/>
      <c r="K114" s="114"/>
      <c r="L114" s="114"/>
      <c r="M114" s="114"/>
      <c r="N114" s="114"/>
      <c r="O114" s="114"/>
      <c r="P114" s="114"/>
      <c r="Q114" s="114"/>
      <c r="R114" s="114"/>
      <c r="S114" s="113"/>
      <c r="T114" s="113"/>
    </row>
    <row r="115" spans="4:20" ht="12.75">
      <c r="D115" s="113"/>
      <c r="E115" s="113"/>
      <c r="F115" s="113"/>
      <c r="G115" s="113"/>
      <c r="H115" s="113"/>
      <c r="I115" s="113"/>
      <c r="J115" s="113"/>
      <c r="K115" s="114"/>
      <c r="L115" s="114"/>
      <c r="M115" s="114"/>
      <c r="N115" s="114"/>
      <c r="O115" s="114"/>
      <c r="P115" s="114"/>
      <c r="Q115" s="114"/>
      <c r="R115" s="114"/>
      <c r="S115" s="113"/>
      <c r="T115" s="113"/>
    </row>
    <row r="116" spans="4:20" ht="12.75">
      <c r="D116" s="113"/>
      <c r="E116" s="113"/>
      <c r="F116" s="113"/>
      <c r="G116" s="113"/>
      <c r="H116" s="113"/>
      <c r="I116" s="113"/>
      <c r="J116" s="113"/>
      <c r="K116" s="114"/>
      <c r="L116" s="114"/>
      <c r="M116" s="114"/>
      <c r="N116" s="114"/>
      <c r="O116" s="114"/>
      <c r="P116" s="114"/>
      <c r="Q116" s="114"/>
      <c r="R116" s="114"/>
      <c r="S116" s="113"/>
      <c r="T116" s="113"/>
    </row>
    <row r="117" spans="4:20" ht="12.75">
      <c r="D117" s="113"/>
      <c r="E117" s="113"/>
      <c r="F117" s="113"/>
      <c r="G117" s="113"/>
      <c r="H117" s="113"/>
      <c r="I117" s="113"/>
      <c r="J117" s="113"/>
      <c r="K117" s="114"/>
      <c r="L117" s="114"/>
      <c r="M117" s="114"/>
      <c r="N117" s="114"/>
      <c r="O117" s="114"/>
      <c r="P117" s="114"/>
      <c r="Q117" s="114"/>
      <c r="R117" s="114"/>
      <c r="S117" s="113"/>
      <c r="T117" s="113"/>
    </row>
    <row r="118" spans="4:20" ht="12.75">
      <c r="D118" s="113"/>
      <c r="E118" s="113"/>
      <c r="F118" s="113"/>
      <c r="G118" s="113"/>
      <c r="H118" s="113"/>
      <c r="I118" s="113"/>
      <c r="J118" s="113"/>
      <c r="K118" s="114"/>
      <c r="L118" s="114"/>
      <c r="M118" s="114"/>
      <c r="N118" s="114"/>
      <c r="O118" s="114"/>
      <c r="P118" s="114"/>
      <c r="Q118" s="114"/>
      <c r="R118" s="114"/>
      <c r="S118" s="113"/>
      <c r="T118" s="113"/>
    </row>
    <row r="119" spans="4:20" ht="12.75">
      <c r="D119" s="113"/>
      <c r="E119" s="113"/>
      <c r="F119" s="113"/>
      <c r="G119" s="113"/>
      <c r="H119" s="113"/>
      <c r="I119" s="113"/>
      <c r="J119" s="113"/>
      <c r="K119" s="114"/>
      <c r="L119" s="114"/>
      <c r="M119" s="114"/>
      <c r="N119" s="114"/>
      <c r="O119" s="114"/>
      <c r="P119" s="114"/>
      <c r="Q119" s="114"/>
      <c r="R119" s="114"/>
      <c r="S119" s="113"/>
      <c r="T119" s="113"/>
    </row>
    <row r="120" spans="4:20" ht="12.75">
      <c r="D120" s="113"/>
      <c r="E120" s="113"/>
      <c r="F120" s="113"/>
      <c r="G120" s="113"/>
      <c r="H120" s="113"/>
      <c r="I120" s="113"/>
      <c r="J120" s="113"/>
      <c r="K120" s="114"/>
      <c r="L120" s="114"/>
      <c r="M120" s="114"/>
      <c r="N120" s="114"/>
      <c r="O120" s="114"/>
      <c r="P120" s="114"/>
      <c r="Q120" s="114"/>
      <c r="R120" s="114"/>
      <c r="S120" s="113"/>
      <c r="T120" s="113"/>
    </row>
    <row r="121" spans="4:20" ht="12.75">
      <c r="D121" s="113"/>
      <c r="E121" s="113"/>
      <c r="F121" s="113"/>
      <c r="G121" s="113"/>
      <c r="H121" s="113"/>
      <c r="I121" s="113"/>
      <c r="J121" s="113"/>
      <c r="K121" s="114"/>
      <c r="L121" s="114"/>
      <c r="M121" s="114"/>
      <c r="N121" s="114"/>
      <c r="O121" s="114"/>
      <c r="P121" s="114"/>
      <c r="Q121" s="114"/>
      <c r="R121" s="114"/>
      <c r="S121" s="113"/>
      <c r="T121" s="113"/>
    </row>
    <row r="122" spans="4:20" ht="12.75">
      <c r="D122" s="113"/>
      <c r="E122" s="113"/>
      <c r="F122" s="113"/>
      <c r="G122" s="113"/>
      <c r="H122" s="113"/>
      <c r="I122" s="113"/>
      <c r="J122" s="113"/>
      <c r="K122" s="114"/>
      <c r="L122" s="114"/>
      <c r="M122" s="114"/>
      <c r="N122" s="114"/>
      <c r="O122" s="114"/>
      <c r="P122" s="114"/>
      <c r="Q122" s="114"/>
      <c r="R122" s="114"/>
      <c r="S122" s="113"/>
      <c r="T122" s="113"/>
    </row>
    <row r="123" spans="4:20" ht="12.75">
      <c r="D123" s="113"/>
      <c r="E123" s="113"/>
      <c r="F123" s="113"/>
      <c r="G123" s="113"/>
      <c r="H123" s="113"/>
      <c r="I123" s="113"/>
      <c r="J123" s="113"/>
      <c r="K123" s="114"/>
      <c r="L123" s="114"/>
      <c r="M123" s="114"/>
      <c r="N123" s="114"/>
      <c r="O123" s="114"/>
      <c r="P123" s="114"/>
      <c r="Q123" s="114"/>
      <c r="R123" s="114"/>
      <c r="S123" s="113"/>
      <c r="T123" s="113"/>
    </row>
    <row r="124" spans="4:20" ht="12.75">
      <c r="D124" s="113"/>
      <c r="E124" s="113"/>
      <c r="F124" s="113"/>
      <c r="G124" s="113"/>
      <c r="H124" s="113"/>
      <c r="I124" s="113"/>
      <c r="J124" s="113"/>
      <c r="K124" s="114"/>
      <c r="L124" s="114"/>
      <c r="M124" s="114"/>
      <c r="N124" s="114"/>
      <c r="O124" s="114"/>
      <c r="P124" s="114"/>
      <c r="Q124" s="114"/>
      <c r="R124" s="114"/>
      <c r="S124" s="113"/>
      <c r="T124" s="113"/>
    </row>
    <row r="125" spans="4:20" ht="12.75">
      <c r="D125" s="113"/>
      <c r="E125" s="113"/>
      <c r="F125" s="113"/>
      <c r="G125" s="113"/>
      <c r="H125" s="113"/>
      <c r="I125" s="113"/>
      <c r="J125" s="113"/>
      <c r="K125" s="114"/>
      <c r="L125" s="114"/>
      <c r="M125" s="114"/>
      <c r="N125" s="114"/>
      <c r="O125" s="114"/>
      <c r="P125" s="114"/>
      <c r="Q125" s="114"/>
      <c r="R125" s="114"/>
      <c r="S125" s="113"/>
      <c r="T125" s="113"/>
    </row>
    <row r="126" spans="4:20" ht="12.75">
      <c r="D126" s="113"/>
      <c r="E126" s="113"/>
      <c r="F126" s="113"/>
      <c r="G126" s="113"/>
      <c r="H126" s="113"/>
      <c r="I126" s="113"/>
      <c r="J126" s="113"/>
      <c r="K126" s="114"/>
      <c r="L126" s="114"/>
      <c r="M126" s="114"/>
      <c r="N126" s="114"/>
      <c r="O126" s="114"/>
      <c r="P126" s="114"/>
      <c r="Q126" s="114"/>
      <c r="R126" s="114"/>
      <c r="S126" s="113"/>
      <c r="T126" s="113"/>
    </row>
    <row r="127" spans="4:20" ht="12.75">
      <c r="D127" s="113"/>
      <c r="E127" s="113"/>
      <c r="F127" s="113"/>
      <c r="G127" s="113"/>
      <c r="H127" s="113"/>
      <c r="I127" s="113"/>
      <c r="J127" s="113"/>
      <c r="K127" s="114"/>
      <c r="L127" s="114"/>
      <c r="M127" s="114"/>
      <c r="N127" s="114"/>
      <c r="O127" s="114"/>
      <c r="P127" s="114"/>
      <c r="Q127" s="114"/>
      <c r="R127" s="114"/>
      <c r="S127" s="113"/>
      <c r="T127" s="113"/>
    </row>
    <row r="128" spans="4:20" ht="12.75">
      <c r="D128" s="113"/>
      <c r="E128" s="113"/>
      <c r="F128" s="113"/>
      <c r="G128" s="113"/>
      <c r="H128" s="113"/>
      <c r="I128" s="113"/>
      <c r="J128" s="113"/>
      <c r="K128" s="114"/>
      <c r="L128" s="114"/>
      <c r="M128" s="114"/>
      <c r="N128" s="114"/>
      <c r="O128" s="114"/>
      <c r="P128" s="114"/>
      <c r="Q128" s="114"/>
      <c r="R128" s="114"/>
      <c r="S128" s="113"/>
      <c r="T128" s="113"/>
    </row>
    <row r="129" spans="4:20" ht="12.75">
      <c r="D129" s="113"/>
      <c r="E129" s="113"/>
      <c r="F129" s="113"/>
      <c r="G129" s="113"/>
      <c r="H129" s="113"/>
      <c r="I129" s="113"/>
      <c r="J129" s="113"/>
      <c r="K129" s="114"/>
      <c r="L129" s="114"/>
      <c r="M129" s="114"/>
      <c r="N129" s="114"/>
      <c r="O129" s="114"/>
      <c r="P129" s="114"/>
      <c r="Q129" s="114"/>
      <c r="R129" s="114"/>
      <c r="S129" s="113"/>
      <c r="T129" s="113"/>
    </row>
    <row r="130" spans="4:20" ht="12.75">
      <c r="D130" s="113"/>
      <c r="E130" s="113"/>
      <c r="F130" s="113"/>
      <c r="G130" s="113"/>
      <c r="H130" s="113"/>
      <c r="I130" s="113"/>
      <c r="J130" s="113"/>
      <c r="K130" s="114"/>
      <c r="L130" s="114"/>
      <c r="M130" s="114"/>
      <c r="N130" s="114"/>
      <c r="O130" s="114"/>
      <c r="P130" s="114"/>
      <c r="Q130" s="114"/>
      <c r="R130" s="114"/>
      <c r="S130" s="113"/>
      <c r="T130" s="113"/>
    </row>
    <row r="131" spans="4:20" ht="12.75">
      <c r="D131" s="113"/>
      <c r="E131" s="113"/>
      <c r="F131" s="113"/>
      <c r="G131" s="113"/>
      <c r="H131" s="113"/>
      <c r="I131" s="113"/>
      <c r="J131" s="113"/>
      <c r="K131" s="114"/>
      <c r="L131" s="114"/>
      <c r="M131" s="114"/>
      <c r="N131" s="114"/>
      <c r="O131" s="114"/>
      <c r="P131" s="114"/>
      <c r="Q131" s="114"/>
      <c r="R131" s="114"/>
      <c r="S131" s="113"/>
      <c r="T131" s="113"/>
    </row>
    <row r="132" spans="4:20" ht="12.75">
      <c r="D132" s="113"/>
      <c r="E132" s="113"/>
      <c r="F132" s="113"/>
      <c r="G132" s="113"/>
      <c r="H132" s="113"/>
      <c r="I132" s="113"/>
      <c r="J132" s="113"/>
      <c r="K132" s="114"/>
      <c r="L132" s="114"/>
      <c r="M132" s="114"/>
      <c r="N132" s="114"/>
      <c r="O132" s="114"/>
      <c r="P132" s="114"/>
      <c r="Q132" s="114"/>
      <c r="R132" s="114"/>
      <c r="S132" s="113"/>
      <c r="T132" s="113"/>
    </row>
    <row r="133" spans="4:20" ht="12.75">
      <c r="D133" s="113"/>
      <c r="E133" s="113"/>
      <c r="F133" s="113"/>
      <c r="G133" s="113"/>
      <c r="H133" s="113"/>
      <c r="I133" s="113"/>
      <c r="J133" s="113"/>
      <c r="K133" s="114"/>
      <c r="L133" s="114"/>
      <c r="M133" s="114"/>
      <c r="N133" s="114"/>
      <c r="O133" s="114"/>
      <c r="P133" s="114"/>
      <c r="Q133" s="114"/>
      <c r="R133" s="114"/>
      <c r="S133" s="113"/>
      <c r="T133" s="113"/>
    </row>
    <row r="134" spans="4:20" ht="12.75">
      <c r="D134" s="113"/>
      <c r="E134" s="113"/>
      <c r="F134" s="113"/>
      <c r="G134" s="113"/>
      <c r="H134" s="113"/>
      <c r="I134" s="113"/>
      <c r="J134" s="113"/>
      <c r="K134" s="114"/>
      <c r="L134" s="114"/>
      <c r="M134" s="114"/>
      <c r="N134" s="114"/>
      <c r="O134" s="114"/>
      <c r="P134" s="114"/>
      <c r="Q134" s="114"/>
      <c r="R134" s="114"/>
      <c r="S134" s="113"/>
      <c r="T134" s="113"/>
    </row>
    <row r="135" spans="4:20" ht="12.75">
      <c r="D135" s="113"/>
      <c r="E135" s="113"/>
      <c r="F135" s="113"/>
      <c r="G135" s="113"/>
      <c r="H135" s="113"/>
      <c r="I135" s="113"/>
      <c r="J135" s="113"/>
      <c r="K135" s="114"/>
      <c r="L135" s="114"/>
      <c r="M135" s="114"/>
      <c r="N135" s="114"/>
      <c r="O135" s="114"/>
      <c r="P135" s="114"/>
      <c r="Q135" s="114"/>
      <c r="R135" s="114"/>
      <c r="S135" s="113"/>
      <c r="T135" s="113"/>
    </row>
    <row r="136" spans="4:20" ht="12.75">
      <c r="D136" s="113"/>
      <c r="E136" s="113"/>
      <c r="F136" s="113"/>
      <c r="G136" s="113"/>
      <c r="H136" s="113"/>
      <c r="I136" s="113"/>
      <c r="J136" s="113"/>
      <c r="K136" s="114"/>
      <c r="L136" s="114"/>
      <c r="M136" s="114"/>
      <c r="N136" s="114"/>
      <c r="O136" s="114"/>
      <c r="P136" s="114"/>
      <c r="Q136" s="114"/>
      <c r="R136" s="114"/>
      <c r="S136" s="113"/>
      <c r="T136" s="113"/>
    </row>
    <row r="137" spans="4:20" ht="12.75">
      <c r="D137" s="113"/>
      <c r="E137" s="113"/>
      <c r="F137" s="113"/>
      <c r="G137" s="113"/>
      <c r="H137" s="113"/>
      <c r="I137" s="113"/>
      <c r="J137" s="113"/>
      <c r="K137" s="114"/>
      <c r="L137" s="114"/>
      <c r="M137" s="114"/>
      <c r="N137" s="114"/>
      <c r="O137" s="114"/>
      <c r="P137" s="114"/>
      <c r="Q137" s="114"/>
      <c r="R137" s="114"/>
      <c r="S137" s="113"/>
      <c r="T137" s="113"/>
    </row>
    <row r="138" spans="4:20" ht="12.75">
      <c r="D138" s="113"/>
      <c r="E138" s="113"/>
      <c r="F138" s="113"/>
      <c r="G138" s="113"/>
      <c r="H138" s="113"/>
      <c r="I138" s="113"/>
      <c r="J138" s="113"/>
      <c r="K138" s="114"/>
      <c r="L138" s="114"/>
      <c r="M138" s="114"/>
      <c r="N138" s="114"/>
      <c r="O138" s="114"/>
      <c r="P138" s="114"/>
      <c r="Q138" s="114"/>
      <c r="R138" s="114"/>
      <c r="S138" s="113"/>
      <c r="T138" s="113"/>
    </row>
    <row r="139" spans="4:20" ht="12.75">
      <c r="D139" s="113"/>
      <c r="E139" s="113"/>
      <c r="F139" s="113"/>
      <c r="G139" s="113"/>
      <c r="H139" s="113"/>
      <c r="I139" s="113"/>
      <c r="J139" s="113"/>
      <c r="K139" s="114"/>
      <c r="L139" s="114"/>
      <c r="M139" s="114"/>
      <c r="N139" s="114"/>
      <c r="O139" s="114"/>
      <c r="P139" s="114"/>
      <c r="Q139" s="114"/>
      <c r="R139" s="114"/>
      <c r="S139" s="113"/>
      <c r="T139" s="113"/>
    </row>
    <row r="140" spans="4:20" ht="12.75">
      <c r="D140" s="113"/>
      <c r="E140" s="113"/>
      <c r="F140" s="113"/>
      <c r="G140" s="113"/>
      <c r="H140" s="113"/>
      <c r="I140" s="113"/>
      <c r="J140" s="113"/>
      <c r="K140" s="114"/>
      <c r="L140" s="114"/>
      <c r="M140" s="114"/>
      <c r="N140" s="114"/>
      <c r="O140" s="114"/>
      <c r="P140" s="114"/>
      <c r="Q140" s="114"/>
      <c r="R140" s="114"/>
      <c r="S140" s="113"/>
      <c r="T140" s="113"/>
    </row>
    <row r="141" spans="4:20" ht="12.75">
      <c r="D141" s="113"/>
      <c r="E141" s="113"/>
      <c r="F141" s="113"/>
      <c r="G141" s="113"/>
      <c r="H141" s="113"/>
      <c r="I141" s="113"/>
      <c r="J141" s="113"/>
      <c r="K141" s="114"/>
      <c r="L141" s="114"/>
      <c r="M141" s="114"/>
      <c r="N141" s="114"/>
      <c r="O141" s="114"/>
      <c r="P141" s="114"/>
      <c r="Q141" s="114"/>
      <c r="R141" s="114"/>
      <c r="S141" s="113"/>
      <c r="T141" s="113"/>
    </row>
    <row r="142" spans="4:20" ht="12.75">
      <c r="D142" s="113"/>
      <c r="E142" s="113"/>
      <c r="F142" s="113"/>
      <c r="G142" s="113"/>
      <c r="H142" s="113"/>
      <c r="I142" s="113"/>
      <c r="J142" s="113"/>
      <c r="K142" s="114"/>
      <c r="L142" s="114"/>
      <c r="M142" s="114"/>
      <c r="N142" s="114"/>
      <c r="O142" s="114"/>
      <c r="P142" s="114"/>
      <c r="Q142" s="114"/>
      <c r="R142" s="114"/>
      <c r="S142" s="113"/>
      <c r="T142" s="113"/>
    </row>
    <row r="143" spans="4:20" ht="12.75">
      <c r="D143" s="113"/>
      <c r="E143" s="113"/>
      <c r="F143" s="113"/>
      <c r="G143" s="113"/>
      <c r="H143" s="113"/>
      <c r="I143" s="113"/>
      <c r="J143" s="113"/>
      <c r="K143" s="114"/>
      <c r="L143" s="114"/>
      <c r="M143" s="114"/>
      <c r="N143" s="114"/>
      <c r="O143" s="114"/>
      <c r="P143" s="114"/>
      <c r="Q143" s="114"/>
      <c r="R143" s="114"/>
      <c r="S143" s="113"/>
      <c r="T143" s="113"/>
    </row>
    <row r="144" spans="4:20" ht="12.75">
      <c r="D144" s="113"/>
      <c r="E144" s="113"/>
      <c r="F144" s="113"/>
      <c r="G144" s="113"/>
      <c r="H144" s="113"/>
      <c r="I144" s="113"/>
      <c r="J144" s="113"/>
      <c r="K144" s="114"/>
      <c r="L144" s="114"/>
      <c r="M144" s="114"/>
      <c r="N144" s="114"/>
      <c r="O144" s="114"/>
      <c r="P144" s="114"/>
      <c r="Q144" s="114"/>
      <c r="R144" s="114"/>
      <c r="S144" s="113"/>
      <c r="T144" s="113"/>
    </row>
    <row r="145" spans="4:20" ht="12.75">
      <c r="D145" s="113"/>
      <c r="E145" s="113"/>
      <c r="F145" s="113"/>
      <c r="G145" s="113"/>
      <c r="H145" s="113"/>
      <c r="I145" s="113"/>
      <c r="J145" s="113"/>
      <c r="K145" s="114"/>
      <c r="L145" s="114"/>
      <c r="M145" s="114"/>
      <c r="N145" s="114"/>
      <c r="O145" s="114"/>
      <c r="P145" s="114"/>
      <c r="Q145" s="114"/>
      <c r="R145" s="114"/>
      <c r="S145" s="113"/>
      <c r="T145" s="113"/>
    </row>
    <row r="146" spans="4:20" ht="12.75">
      <c r="D146" s="113"/>
      <c r="E146" s="113"/>
      <c r="F146" s="113"/>
      <c r="G146" s="113"/>
      <c r="H146" s="113"/>
      <c r="I146" s="113"/>
      <c r="J146" s="113"/>
      <c r="K146" s="114"/>
      <c r="L146" s="114"/>
      <c r="M146" s="114"/>
      <c r="N146" s="114"/>
      <c r="O146" s="114"/>
      <c r="P146" s="114"/>
      <c r="Q146" s="114"/>
      <c r="R146" s="114"/>
      <c r="S146" s="113"/>
      <c r="T146" s="113"/>
    </row>
    <row r="147" spans="4:20" ht="12.75">
      <c r="D147" s="113"/>
      <c r="E147" s="113"/>
      <c r="F147" s="113"/>
      <c r="G147" s="113"/>
      <c r="H147" s="113"/>
      <c r="I147" s="113"/>
      <c r="J147" s="113"/>
      <c r="K147" s="114"/>
      <c r="L147" s="114"/>
      <c r="M147" s="114"/>
      <c r="N147" s="114"/>
      <c r="O147" s="114"/>
      <c r="P147" s="114"/>
      <c r="Q147" s="114"/>
      <c r="R147" s="114"/>
      <c r="S147" s="113"/>
      <c r="T147" s="113"/>
    </row>
    <row r="148" spans="4:20" ht="12.75">
      <c r="D148" s="113"/>
      <c r="E148" s="113"/>
      <c r="F148" s="113"/>
      <c r="G148" s="113"/>
      <c r="H148" s="113"/>
      <c r="I148" s="113"/>
      <c r="J148" s="113"/>
      <c r="K148" s="114"/>
      <c r="L148" s="114"/>
      <c r="M148" s="114"/>
      <c r="N148" s="114"/>
      <c r="O148" s="114"/>
      <c r="P148" s="114"/>
      <c r="Q148" s="114"/>
      <c r="R148" s="114"/>
      <c r="S148" s="113"/>
      <c r="T148" s="113"/>
    </row>
    <row r="149" spans="4:20" ht="12.75">
      <c r="D149" s="113"/>
      <c r="E149" s="113"/>
      <c r="F149" s="113"/>
      <c r="G149" s="113"/>
      <c r="H149" s="113"/>
      <c r="I149" s="113"/>
      <c r="J149" s="113"/>
      <c r="K149" s="114"/>
      <c r="L149" s="114"/>
      <c r="M149" s="114"/>
      <c r="N149" s="114"/>
      <c r="O149" s="114"/>
      <c r="P149" s="114"/>
      <c r="Q149" s="114"/>
      <c r="R149" s="114"/>
      <c r="S149" s="113"/>
      <c r="T149" s="113"/>
    </row>
    <row r="150" spans="4:20" ht="12.75">
      <c r="D150" s="113"/>
      <c r="E150" s="113"/>
      <c r="F150" s="113"/>
      <c r="G150" s="113"/>
      <c r="H150" s="113"/>
      <c r="I150" s="113"/>
      <c r="J150" s="113"/>
      <c r="K150" s="114"/>
      <c r="L150" s="114"/>
      <c r="M150" s="114"/>
      <c r="N150" s="114"/>
      <c r="O150" s="114"/>
      <c r="P150" s="114"/>
      <c r="Q150" s="114"/>
      <c r="R150" s="114"/>
      <c r="S150" s="113"/>
      <c r="T150" s="113"/>
    </row>
    <row r="151" spans="4:20" ht="12.75">
      <c r="D151" s="113"/>
      <c r="E151" s="113"/>
      <c r="F151" s="113"/>
      <c r="G151" s="113"/>
      <c r="H151" s="113"/>
      <c r="I151" s="113"/>
      <c r="J151" s="113"/>
      <c r="K151" s="114"/>
      <c r="L151" s="114"/>
      <c r="M151" s="114"/>
      <c r="N151" s="114"/>
      <c r="O151" s="114"/>
      <c r="P151" s="114"/>
      <c r="Q151" s="114"/>
      <c r="R151" s="114"/>
      <c r="S151" s="113"/>
      <c r="T151" s="113"/>
    </row>
    <row r="152" spans="4:20" ht="12.75">
      <c r="D152" s="113"/>
      <c r="E152" s="113"/>
      <c r="F152" s="113"/>
      <c r="G152" s="113"/>
      <c r="H152" s="113"/>
      <c r="I152" s="113"/>
      <c r="J152" s="113"/>
      <c r="K152" s="114"/>
      <c r="L152" s="114"/>
      <c r="M152" s="114"/>
      <c r="N152" s="114"/>
      <c r="O152" s="114"/>
      <c r="P152" s="114"/>
      <c r="Q152" s="114"/>
      <c r="R152" s="114"/>
      <c r="S152" s="113"/>
      <c r="T152" s="113"/>
    </row>
    <row r="153" spans="4:20" ht="12.75">
      <c r="D153" s="113"/>
      <c r="E153" s="113"/>
      <c r="F153" s="113"/>
      <c r="G153" s="113"/>
      <c r="H153" s="113"/>
      <c r="I153" s="113"/>
      <c r="J153" s="113"/>
      <c r="K153" s="114"/>
      <c r="L153" s="114"/>
      <c r="M153" s="114"/>
      <c r="N153" s="114"/>
      <c r="O153" s="114"/>
      <c r="P153" s="114"/>
      <c r="Q153" s="114"/>
      <c r="R153" s="114"/>
      <c r="S153" s="113"/>
      <c r="T153" s="113"/>
    </row>
    <row r="154" spans="4:20" ht="12.75">
      <c r="D154" s="113"/>
      <c r="E154" s="113"/>
      <c r="F154" s="113"/>
      <c r="G154" s="113"/>
      <c r="H154" s="113"/>
      <c r="I154" s="113"/>
      <c r="J154" s="113"/>
      <c r="K154" s="114"/>
      <c r="L154" s="114"/>
      <c r="M154" s="114"/>
      <c r="N154" s="114"/>
      <c r="O154" s="114"/>
      <c r="P154" s="114"/>
      <c r="Q154" s="114"/>
      <c r="R154" s="114"/>
      <c r="S154" s="113"/>
      <c r="T154" s="113"/>
    </row>
    <row r="155" spans="4:20" ht="12.75">
      <c r="D155" s="113"/>
      <c r="E155" s="113"/>
      <c r="F155" s="113"/>
      <c r="G155" s="113"/>
      <c r="H155" s="113"/>
      <c r="I155" s="113"/>
      <c r="J155" s="113"/>
      <c r="K155" s="114"/>
      <c r="L155" s="114"/>
      <c r="M155" s="114"/>
      <c r="N155" s="114"/>
      <c r="O155" s="114"/>
      <c r="P155" s="114"/>
      <c r="Q155" s="114"/>
      <c r="R155" s="114"/>
      <c r="S155" s="113"/>
      <c r="T155" s="113"/>
    </row>
    <row r="156" spans="4:20" ht="12.75">
      <c r="D156" s="113"/>
      <c r="E156" s="113"/>
      <c r="F156" s="113"/>
      <c r="G156" s="113"/>
      <c r="H156" s="113"/>
      <c r="I156" s="113"/>
      <c r="J156" s="113"/>
      <c r="K156" s="114"/>
      <c r="L156" s="114"/>
      <c r="M156" s="114"/>
      <c r="N156" s="114"/>
      <c r="O156" s="114"/>
      <c r="P156" s="114"/>
      <c r="Q156" s="114"/>
      <c r="R156" s="114"/>
      <c r="S156" s="113"/>
      <c r="T156" s="113"/>
    </row>
    <row r="157" spans="4:20" ht="12.75">
      <c r="D157" s="113"/>
      <c r="E157" s="113"/>
      <c r="F157" s="113"/>
      <c r="G157" s="113"/>
      <c r="H157" s="113"/>
      <c r="I157" s="113"/>
      <c r="J157" s="113"/>
      <c r="K157" s="114"/>
      <c r="L157" s="114"/>
      <c r="M157" s="114"/>
      <c r="N157" s="114"/>
      <c r="O157" s="114"/>
      <c r="P157" s="114"/>
      <c r="Q157" s="114"/>
      <c r="R157" s="114"/>
      <c r="S157" s="113"/>
      <c r="T157" s="113"/>
    </row>
    <row r="158" spans="4:20" ht="12.75">
      <c r="D158" s="113"/>
      <c r="E158" s="113"/>
      <c r="F158" s="113"/>
      <c r="G158" s="113"/>
      <c r="H158" s="113"/>
      <c r="I158" s="113"/>
      <c r="J158" s="113"/>
      <c r="K158" s="114"/>
      <c r="L158" s="114"/>
      <c r="M158" s="114"/>
      <c r="N158" s="114"/>
      <c r="O158" s="114"/>
      <c r="P158" s="114"/>
      <c r="Q158" s="114"/>
      <c r="R158" s="114"/>
      <c r="S158" s="113"/>
      <c r="T158" s="113"/>
    </row>
    <row r="159" spans="4:20" ht="12.75">
      <c r="D159" s="113"/>
      <c r="E159" s="113"/>
      <c r="F159" s="113"/>
      <c r="G159" s="113"/>
      <c r="H159" s="113"/>
      <c r="I159" s="113"/>
      <c r="J159" s="113"/>
      <c r="K159" s="114"/>
      <c r="L159" s="114"/>
      <c r="M159" s="114"/>
      <c r="N159" s="114"/>
      <c r="O159" s="114"/>
      <c r="P159" s="114"/>
      <c r="Q159" s="114"/>
      <c r="R159" s="114"/>
      <c r="S159" s="113"/>
      <c r="T159" s="113"/>
    </row>
    <row r="160" spans="4:20" ht="12.75">
      <c r="D160" s="113"/>
      <c r="E160" s="113"/>
      <c r="F160" s="113"/>
      <c r="G160" s="113"/>
      <c r="H160" s="113"/>
      <c r="I160" s="113"/>
      <c r="J160" s="113"/>
      <c r="K160" s="114"/>
      <c r="L160" s="114"/>
      <c r="M160" s="114"/>
      <c r="N160" s="114"/>
      <c r="O160" s="114"/>
      <c r="P160" s="114"/>
      <c r="Q160" s="114"/>
      <c r="R160" s="114"/>
      <c r="S160" s="113"/>
      <c r="T160" s="113"/>
    </row>
    <row r="161" spans="4:20" ht="12.75">
      <c r="D161" s="113"/>
      <c r="E161" s="113"/>
      <c r="F161" s="113"/>
      <c r="G161" s="113"/>
      <c r="H161" s="113"/>
      <c r="I161" s="113"/>
      <c r="J161" s="113"/>
      <c r="K161" s="114"/>
      <c r="L161" s="114"/>
      <c r="M161" s="114"/>
      <c r="N161" s="114"/>
      <c r="O161" s="114"/>
      <c r="P161" s="114"/>
      <c r="Q161" s="114"/>
      <c r="R161" s="114"/>
      <c r="S161" s="113"/>
      <c r="T161" s="113"/>
    </row>
    <row r="162" spans="4:20" ht="12.75">
      <c r="D162" s="113"/>
      <c r="E162" s="113"/>
      <c r="F162" s="113"/>
      <c r="G162" s="113"/>
      <c r="H162" s="113"/>
      <c r="I162" s="113"/>
      <c r="J162" s="113"/>
      <c r="K162" s="114"/>
      <c r="L162" s="114"/>
      <c r="M162" s="114"/>
      <c r="N162" s="114"/>
      <c r="O162" s="114"/>
      <c r="P162" s="114"/>
      <c r="Q162" s="114"/>
      <c r="R162" s="114"/>
      <c r="S162" s="113"/>
      <c r="T162" s="113"/>
    </row>
    <row r="163" spans="4:20" ht="12.75">
      <c r="D163" s="113"/>
      <c r="E163" s="113"/>
      <c r="F163" s="113"/>
      <c r="G163" s="113"/>
      <c r="H163" s="113"/>
      <c r="I163" s="113"/>
      <c r="J163" s="113"/>
      <c r="K163" s="114"/>
      <c r="L163" s="114"/>
      <c r="M163" s="114"/>
      <c r="N163" s="114"/>
      <c r="O163" s="114"/>
      <c r="P163" s="114"/>
      <c r="Q163" s="114"/>
      <c r="R163" s="114"/>
      <c r="S163" s="113"/>
      <c r="T163" s="113"/>
    </row>
    <row r="164" spans="4:20" ht="12.75">
      <c r="D164" s="113"/>
      <c r="E164" s="113"/>
      <c r="F164" s="113"/>
      <c r="G164" s="113"/>
      <c r="H164" s="113"/>
      <c r="I164" s="113"/>
      <c r="J164" s="113"/>
      <c r="K164" s="114"/>
      <c r="L164" s="114"/>
      <c r="M164" s="114"/>
      <c r="N164" s="114"/>
      <c r="O164" s="114"/>
      <c r="P164" s="114"/>
      <c r="Q164" s="114"/>
      <c r="R164" s="114"/>
      <c r="S164" s="113"/>
      <c r="T164" s="113"/>
    </row>
    <row r="165" spans="4:20" ht="12.75">
      <c r="D165" s="113"/>
      <c r="E165" s="113"/>
      <c r="F165" s="113"/>
      <c r="G165" s="113"/>
      <c r="H165" s="113"/>
      <c r="I165" s="113"/>
      <c r="J165" s="113"/>
      <c r="K165" s="114"/>
      <c r="L165" s="114"/>
      <c r="M165" s="114"/>
      <c r="N165" s="114"/>
      <c r="O165" s="114"/>
      <c r="P165" s="114"/>
      <c r="Q165" s="114"/>
      <c r="R165" s="114"/>
      <c r="S165" s="113"/>
      <c r="T165" s="113"/>
    </row>
    <row r="166" spans="4:20" ht="12.75">
      <c r="D166" s="113"/>
      <c r="E166" s="113"/>
      <c r="F166" s="113"/>
      <c r="G166" s="113"/>
      <c r="H166" s="113"/>
      <c r="I166" s="113"/>
      <c r="J166" s="113"/>
      <c r="K166" s="114"/>
      <c r="L166" s="114"/>
      <c r="M166" s="114"/>
      <c r="N166" s="114"/>
      <c r="O166" s="114"/>
      <c r="P166" s="114"/>
      <c r="Q166" s="114"/>
      <c r="R166" s="114"/>
      <c r="S166" s="113"/>
      <c r="T166" s="113"/>
    </row>
    <row r="167" spans="4:20" ht="12.75">
      <c r="D167" s="113"/>
      <c r="E167" s="113"/>
      <c r="F167" s="113"/>
      <c r="G167" s="113"/>
      <c r="H167" s="113"/>
      <c r="I167" s="113"/>
      <c r="J167" s="113"/>
      <c r="K167" s="114"/>
      <c r="L167" s="114"/>
      <c r="M167" s="114"/>
      <c r="N167" s="114"/>
      <c r="O167" s="114"/>
      <c r="P167" s="114"/>
      <c r="Q167" s="114"/>
      <c r="R167" s="114"/>
      <c r="S167" s="113"/>
      <c r="T167" s="113"/>
    </row>
    <row r="168" spans="4:20" ht="12.75">
      <c r="D168" s="113"/>
      <c r="E168" s="113"/>
      <c r="F168" s="113"/>
      <c r="G168" s="113"/>
      <c r="H168" s="113"/>
      <c r="I168" s="113"/>
      <c r="J168" s="113"/>
      <c r="K168" s="114"/>
      <c r="L168" s="114"/>
      <c r="M168" s="114"/>
      <c r="N168" s="114"/>
      <c r="O168" s="114"/>
      <c r="P168" s="114"/>
      <c r="Q168" s="114"/>
      <c r="R168" s="114"/>
      <c r="S168" s="113"/>
      <c r="T168" s="113"/>
    </row>
    <row r="169" spans="4:20" ht="12.75">
      <c r="D169" s="113"/>
      <c r="E169" s="113"/>
      <c r="F169" s="113"/>
      <c r="G169" s="113"/>
      <c r="H169" s="113"/>
      <c r="I169" s="113"/>
      <c r="J169" s="113"/>
      <c r="K169" s="114"/>
      <c r="L169" s="114"/>
      <c r="M169" s="114"/>
      <c r="N169" s="114"/>
      <c r="O169" s="114"/>
      <c r="P169" s="114"/>
      <c r="Q169" s="114"/>
      <c r="R169" s="114"/>
      <c r="S169" s="113"/>
      <c r="T169" s="113"/>
    </row>
    <row r="170" spans="4:20" ht="12.75">
      <c r="D170" s="113"/>
      <c r="E170" s="113"/>
      <c r="F170" s="113"/>
      <c r="G170" s="113"/>
      <c r="H170" s="113"/>
      <c r="I170" s="113"/>
      <c r="J170" s="113"/>
      <c r="K170" s="114"/>
      <c r="L170" s="114"/>
      <c r="M170" s="114"/>
      <c r="N170" s="114"/>
      <c r="O170" s="114"/>
      <c r="P170" s="114"/>
      <c r="Q170" s="114"/>
      <c r="R170" s="114"/>
      <c r="S170" s="113"/>
      <c r="T170" s="113"/>
    </row>
    <row r="171" spans="4:20" ht="12.75">
      <c r="D171" s="113"/>
      <c r="E171" s="113"/>
      <c r="F171" s="113"/>
      <c r="G171" s="113"/>
      <c r="H171" s="113"/>
      <c r="I171" s="113"/>
      <c r="J171" s="113"/>
      <c r="K171" s="114"/>
      <c r="L171" s="114"/>
      <c r="M171" s="114"/>
      <c r="N171" s="114"/>
      <c r="O171" s="114"/>
      <c r="P171" s="114"/>
      <c r="Q171" s="114"/>
      <c r="R171" s="114"/>
      <c r="S171" s="113"/>
      <c r="T171" s="113"/>
    </row>
    <row r="172" spans="4:20" ht="12.75">
      <c r="D172" s="113"/>
      <c r="E172" s="113"/>
      <c r="F172" s="113"/>
      <c r="G172" s="113"/>
      <c r="H172" s="113"/>
      <c r="I172" s="113"/>
      <c r="J172" s="113"/>
      <c r="K172" s="114"/>
      <c r="L172" s="114"/>
      <c r="M172" s="114"/>
      <c r="N172" s="114"/>
      <c r="O172" s="114"/>
      <c r="P172" s="114"/>
      <c r="Q172" s="114"/>
      <c r="R172" s="114"/>
      <c r="S172" s="113"/>
      <c r="T172" s="113"/>
    </row>
    <row r="173" spans="4:20" ht="12.75">
      <c r="D173" s="113"/>
      <c r="E173" s="113"/>
      <c r="F173" s="113"/>
      <c r="G173" s="113"/>
      <c r="H173" s="113"/>
      <c r="I173" s="113"/>
      <c r="J173" s="113"/>
      <c r="K173" s="114"/>
      <c r="L173" s="114"/>
      <c r="M173" s="114"/>
      <c r="N173" s="114"/>
      <c r="O173" s="114"/>
      <c r="P173" s="114"/>
      <c r="Q173" s="114"/>
      <c r="R173" s="114"/>
      <c r="S173" s="113"/>
      <c r="T173" s="113"/>
    </row>
    <row r="174" spans="4:20" ht="12.75">
      <c r="D174" s="113"/>
      <c r="E174" s="113"/>
      <c r="F174" s="113"/>
      <c r="G174" s="113"/>
      <c r="H174" s="113"/>
      <c r="I174" s="113"/>
      <c r="J174" s="113"/>
      <c r="K174" s="114"/>
      <c r="L174" s="114"/>
      <c r="M174" s="114"/>
      <c r="N174" s="114"/>
      <c r="O174" s="114"/>
      <c r="P174" s="114"/>
      <c r="Q174" s="114"/>
      <c r="R174" s="114"/>
      <c r="S174" s="113"/>
      <c r="T174" s="113"/>
    </row>
    <row r="175" spans="4:20" ht="12.75">
      <c r="D175" s="113"/>
      <c r="E175" s="113"/>
      <c r="F175" s="113"/>
      <c r="G175" s="113"/>
      <c r="H175" s="113"/>
      <c r="I175" s="113"/>
      <c r="J175" s="113"/>
      <c r="K175" s="114"/>
      <c r="L175" s="114"/>
      <c r="M175" s="114"/>
      <c r="N175" s="114"/>
      <c r="O175" s="114"/>
      <c r="P175" s="114"/>
      <c r="Q175" s="114"/>
      <c r="R175" s="114"/>
      <c r="S175" s="113"/>
      <c r="T175" s="113"/>
    </row>
    <row r="176" spans="4:20" ht="12.75">
      <c r="D176" s="113"/>
      <c r="E176" s="113"/>
      <c r="F176" s="113"/>
      <c r="G176" s="113"/>
      <c r="H176" s="113"/>
      <c r="I176" s="113"/>
      <c r="J176" s="113"/>
      <c r="K176" s="114"/>
      <c r="L176" s="114"/>
      <c r="M176" s="114"/>
      <c r="N176" s="114"/>
      <c r="O176" s="114"/>
      <c r="P176" s="114"/>
      <c r="Q176" s="114"/>
      <c r="R176" s="114"/>
      <c r="S176" s="113"/>
      <c r="T176" s="113"/>
    </row>
    <row r="177" spans="4:20" ht="12.75">
      <c r="D177" s="113"/>
      <c r="E177" s="113"/>
      <c r="F177" s="113"/>
      <c r="G177" s="113"/>
      <c r="H177" s="113"/>
      <c r="I177" s="113"/>
      <c r="J177" s="113"/>
      <c r="K177" s="114"/>
      <c r="L177" s="114"/>
      <c r="M177" s="114"/>
      <c r="N177" s="114"/>
      <c r="O177" s="114"/>
      <c r="P177" s="114"/>
      <c r="Q177" s="114"/>
      <c r="R177" s="114"/>
      <c r="S177" s="113"/>
      <c r="T177" s="113"/>
    </row>
    <row r="178" spans="4:20" ht="12.75">
      <c r="D178" s="113"/>
      <c r="E178" s="113"/>
      <c r="F178" s="113"/>
      <c r="G178" s="113"/>
      <c r="H178" s="113"/>
      <c r="I178" s="113"/>
      <c r="J178" s="113"/>
      <c r="K178" s="114"/>
      <c r="L178" s="114"/>
      <c r="M178" s="114"/>
      <c r="N178" s="114"/>
      <c r="O178" s="114"/>
      <c r="P178" s="114"/>
      <c r="Q178" s="114"/>
      <c r="R178" s="114"/>
      <c r="S178" s="113"/>
      <c r="T178" s="113"/>
    </row>
    <row r="179" spans="4:20" ht="12.75">
      <c r="D179" s="113"/>
      <c r="E179" s="113"/>
      <c r="F179" s="113"/>
      <c r="G179" s="113"/>
      <c r="H179" s="113"/>
      <c r="I179" s="113"/>
      <c r="J179" s="113"/>
      <c r="K179" s="114"/>
      <c r="L179" s="114"/>
      <c r="M179" s="114"/>
      <c r="N179" s="114"/>
      <c r="O179" s="114"/>
      <c r="P179" s="114"/>
      <c r="Q179" s="114"/>
      <c r="R179" s="114"/>
      <c r="S179" s="113"/>
      <c r="T179" s="113"/>
    </row>
    <row r="180" spans="4:20" ht="12.75">
      <c r="D180" s="113"/>
      <c r="E180" s="113"/>
      <c r="F180" s="113"/>
      <c r="G180" s="113"/>
      <c r="H180" s="113"/>
      <c r="I180" s="113"/>
      <c r="J180" s="113"/>
      <c r="K180" s="114"/>
      <c r="L180" s="114"/>
      <c r="M180" s="114"/>
      <c r="N180" s="114"/>
      <c r="O180" s="114"/>
      <c r="P180" s="114"/>
      <c r="Q180" s="114"/>
      <c r="R180" s="114"/>
      <c r="S180" s="113"/>
      <c r="T180" s="113"/>
    </row>
    <row r="181" spans="4:20" ht="12.75">
      <c r="D181" s="113"/>
      <c r="E181" s="113"/>
      <c r="F181" s="113"/>
      <c r="G181" s="113"/>
      <c r="H181" s="113"/>
      <c r="I181" s="113"/>
      <c r="J181" s="113"/>
      <c r="K181" s="114"/>
      <c r="L181" s="114"/>
      <c r="M181" s="114"/>
      <c r="N181" s="114"/>
      <c r="O181" s="114"/>
      <c r="P181" s="114"/>
      <c r="Q181" s="114"/>
      <c r="R181" s="114"/>
      <c r="S181" s="113"/>
      <c r="T181" s="113"/>
    </row>
    <row r="182" spans="4:20" ht="12.75">
      <c r="D182" s="113"/>
      <c r="E182" s="113"/>
      <c r="F182" s="113"/>
      <c r="G182" s="113"/>
      <c r="H182" s="113"/>
      <c r="I182" s="113"/>
      <c r="J182" s="113"/>
      <c r="K182" s="114"/>
      <c r="L182" s="114"/>
      <c r="M182" s="114"/>
      <c r="N182" s="114"/>
      <c r="O182" s="114"/>
      <c r="P182" s="114"/>
      <c r="Q182" s="114"/>
      <c r="R182" s="114"/>
      <c r="S182" s="113"/>
      <c r="T182" s="113"/>
    </row>
    <row r="183" spans="4:20" ht="12.75">
      <c r="D183" s="113"/>
      <c r="E183" s="113"/>
      <c r="F183" s="113"/>
      <c r="G183" s="113"/>
      <c r="H183" s="113"/>
      <c r="I183" s="113"/>
      <c r="J183" s="113"/>
      <c r="K183" s="114"/>
      <c r="L183" s="114"/>
      <c r="M183" s="114"/>
      <c r="N183" s="114"/>
      <c r="O183" s="114"/>
      <c r="P183" s="114"/>
      <c r="Q183" s="114"/>
      <c r="R183" s="114"/>
      <c r="S183" s="113"/>
      <c r="T183" s="113"/>
    </row>
    <row r="184" spans="4:20" ht="12.75">
      <c r="D184" s="113"/>
      <c r="E184" s="113"/>
      <c r="F184" s="113"/>
      <c r="G184" s="113"/>
      <c r="H184" s="113"/>
      <c r="I184" s="113"/>
      <c r="J184" s="113"/>
      <c r="K184" s="114"/>
      <c r="L184" s="114"/>
      <c r="M184" s="114"/>
      <c r="N184" s="114"/>
      <c r="O184" s="114"/>
      <c r="P184" s="114"/>
      <c r="Q184" s="114"/>
      <c r="R184" s="114"/>
      <c r="S184" s="113"/>
      <c r="T184" s="113"/>
    </row>
    <row r="185" spans="4:20" ht="12.75">
      <c r="D185" s="113"/>
      <c r="E185" s="113"/>
      <c r="F185" s="113"/>
      <c r="G185" s="113"/>
      <c r="H185" s="113"/>
      <c r="I185" s="113"/>
      <c r="J185" s="113"/>
      <c r="K185" s="114"/>
      <c r="L185" s="114"/>
      <c r="M185" s="114"/>
      <c r="N185" s="114"/>
      <c r="O185" s="114"/>
      <c r="P185" s="114"/>
      <c r="Q185" s="114"/>
      <c r="R185" s="114"/>
      <c r="S185" s="113"/>
      <c r="T185" s="113"/>
    </row>
    <row r="186" spans="4:20" ht="12.75">
      <c r="D186" s="113"/>
      <c r="E186" s="113"/>
      <c r="F186" s="113"/>
      <c r="G186" s="113"/>
      <c r="H186" s="113"/>
      <c r="I186" s="113"/>
      <c r="J186" s="113"/>
      <c r="K186" s="114"/>
      <c r="L186" s="114"/>
      <c r="M186" s="114"/>
      <c r="N186" s="114"/>
      <c r="O186" s="114"/>
      <c r="P186" s="114"/>
      <c r="Q186" s="114"/>
      <c r="R186" s="114"/>
      <c r="S186" s="113"/>
      <c r="T186" s="113"/>
    </row>
    <row r="187" spans="4:20" ht="12.75">
      <c r="D187" s="113"/>
      <c r="E187" s="113"/>
      <c r="F187" s="113"/>
      <c r="G187" s="113"/>
      <c r="H187" s="113"/>
      <c r="I187" s="113"/>
      <c r="J187" s="113"/>
      <c r="K187" s="114"/>
      <c r="L187" s="114"/>
      <c r="M187" s="114"/>
      <c r="N187" s="114"/>
      <c r="O187" s="114"/>
      <c r="P187" s="114"/>
      <c r="Q187" s="114"/>
      <c r="R187" s="114"/>
      <c r="S187" s="113"/>
      <c r="T187" s="113"/>
    </row>
    <row r="188" spans="4:20" ht="12.75">
      <c r="D188" s="113"/>
      <c r="E188" s="113"/>
      <c r="F188" s="113"/>
      <c r="G188" s="113"/>
      <c r="H188" s="113"/>
      <c r="I188" s="113"/>
      <c r="J188" s="113"/>
      <c r="K188" s="114"/>
      <c r="L188" s="114"/>
      <c r="M188" s="114"/>
      <c r="N188" s="114"/>
      <c r="O188" s="114"/>
      <c r="P188" s="114"/>
      <c r="Q188" s="114"/>
      <c r="R188" s="114"/>
      <c r="S188" s="113"/>
      <c r="T188" s="113"/>
    </row>
    <row r="189" spans="4:20" ht="12.75">
      <c r="D189" s="113"/>
      <c r="E189" s="113"/>
      <c r="F189" s="113"/>
      <c r="G189" s="113"/>
      <c r="H189" s="113"/>
      <c r="I189" s="113"/>
      <c r="J189" s="113"/>
      <c r="K189" s="114"/>
      <c r="L189" s="114"/>
      <c r="M189" s="114"/>
      <c r="N189" s="114"/>
      <c r="O189" s="114"/>
      <c r="P189" s="114"/>
      <c r="Q189" s="114"/>
      <c r="R189" s="114"/>
      <c r="S189" s="113"/>
      <c r="T189" s="113"/>
    </row>
    <row r="190" spans="4:20" ht="12.75">
      <c r="D190" s="113"/>
      <c r="E190" s="113"/>
      <c r="F190" s="113"/>
      <c r="G190" s="113"/>
      <c r="H190" s="113"/>
      <c r="I190" s="113"/>
      <c r="J190" s="113"/>
      <c r="K190" s="114"/>
      <c r="L190" s="114"/>
      <c r="M190" s="114"/>
      <c r="N190" s="114"/>
      <c r="O190" s="114"/>
      <c r="P190" s="114"/>
      <c r="Q190" s="114"/>
      <c r="R190" s="114"/>
      <c r="S190" s="113"/>
      <c r="T190" s="113"/>
    </row>
    <row r="191" spans="4:20" ht="12.75">
      <c r="D191" s="113"/>
      <c r="E191" s="113"/>
      <c r="F191" s="113"/>
      <c r="G191" s="113"/>
      <c r="H191" s="113"/>
      <c r="I191" s="113"/>
      <c r="J191" s="113"/>
      <c r="K191" s="114"/>
      <c r="L191" s="114"/>
      <c r="M191" s="114"/>
      <c r="N191" s="114"/>
      <c r="O191" s="114"/>
      <c r="P191" s="114"/>
      <c r="Q191" s="114"/>
      <c r="R191" s="114"/>
      <c r="S191" s="113"/>
      <c r="T191" s="113"/>
    </row>
    <row r="192" spans="4:20" ht="12.75">
      <c r="D192" s="113"/>
      <c r="E192" s="113"/>
      <c r="F192" s="113"/>
      <c r="G192" s="113"/>
      <c r="H192" s="113"/>
      <c r="I192" s="113"/>
      <c r="J192" s="113"/>
      <c r="K192" s="114"/>
      <c r="L192" s="114"/>
      <c r="M192" s="114"/>
      <c r="N192" s="114"/>
      <c r="O192" s="114"/>
      <c r="P192" s="114"/>
      <c r="Q192" s="114"/>
      <c r="R192" s="114"/>
      <c r="S192" s="113"/>
      <c r="T192" s="113"/>
    </row>
    <row r="193" spans="4:20" ht="12.75">
      <c r="D193" s="113"/>
      <c r="E193" s="113"/>
      <c r="F193" s="113"/>
      <c r="G193" s="113"/>
      <c r="H193" s="113"/>
      <c r="I193" s="113"/>
      <c r="J193" s="113"/>
      <c r="K193" s="114"/>
      <c r="L193" s="114"/>
      <c r="M193" s="114"/>
      <c r="N193" s="114"/>
      <c r="O193" s="114"/>
      <c r="P193" s="114"/>
      <c r="Q193" s="114"/>
      <c r="R193" s="114"/>
      <c r="S193" s="113"/>
      <c r="T193" s="113"/>
    </row>
    <row r="194" spans="4:20" ht="12.75">
      <c r="D194" s="113"/>
      <c r="E194" s="113"/>
      <c r="F194" s="113"/>
      <c r="G194" s="113"/>
      <c r="H194" s="113"/>
      <c r="I194" s="113"/>
      <c r="J194" s="113"/>
      <c r="K194" s="114"/>
      <c r="L194" s="114"/>
      <c r="M194" s="114"/>
      <c r="N194" s="114"/>
      <c r="O194" s="114"/>
      <c r="P194" s="114"/>
      <c r="Q194" s="114"/>
      <c r="R194" s="114"/>
      <c r="S194" s="113"/>
      <c r="T194" s="113"/>
    </row>
    <row r="195" spans="4:20" ht="12.75">
      <c r="D195" s="113"/>
      <c r="E195" s="113"/>
      <c r="F195" s="113"/>
      <c r="G195" s="113"/>
      <c r="H195" s="113"/>
      <c r="I195" s="113"/>
      <c r="J195" s="113"/>
      <c r="K195" s="114"/>
      <c r="L195" s="114"/>
      <c r="M195" s="114"/>
      <c r="N195" s="114"/>
      <c r="O195" s="114"/>
      <c r="P195" s="114"/>
      <c r="Q195" s="114"/>
      <c r="R195" s="114"/>
      <c r="S195" s="113"/>
      <c r="T195" s="113"/>
    </row>
    <row r="196" spans="4:20" ht="12.75">
      <c r="D196" s="113"/>
      <c r="E196" s="113"/>
      <c r="F196" s="113"/>
      <c r="G196" s="113"/>
      <c r="H196" s="113"/>
      <c r="I196" s="113"/>
      <c r="J196" s="113"/>
      <c r="K196" s="114"/>
      <c r="L196" s="114"/>
      <c r="M196" s="114"/>
      <c r="N196" s="114"/>
      <c r="O196" s="114"/>
      <c r="P196" s="114"/>
      <c r="Q196" s="114"/>
      <c r="R196" s="114"/>
      <c r="S196" s="113"/>
      <c r="T196" s="113"/>
    </row>
    <row r="197" spans="4:20" ht="12.75">
      <c r="D197" s="113"/>
      <c r="E197" s="113"/>
      <c r="F197" s="113"/>
      <c r="G197" s="113"/>
      <c r="H197" s="113"/>
      <c r="I197" s="113"/>
      <c r="J197" s="113"/>
      <c r="K197" s="114"/>
      <c r="L197" s="114"/>
      <c r="M197" s="114"/>
      <c r="N197" s="114"/>
      <c r="O197" s="114"/>
      <c r="P197" s="114"/>
      <c r="Q197" s="114"/>
      <c r="R197" s="114"/>
      <c r="S197" s="113"/>
      <c r="T197" s="113"/>
    </row>
    <row r="198" spans="4:20" ht="12.75">
      <c r="D198" s="113"/>
      <c r="E198" s="113"/>
      <c r="F198" s="113"/>
      <c r="G198" s="113"/>
      <c r="H198" s="113"/>
      <c r="I198" s="113"/>
      <c r="J198" s="113"/>
      <c r="K198" s="114"/>
      <c r="L198" s="114"/>
      <c r="M198" s="114"/>
      <c r="N198" s="114"/>
      <c r="O198" s="114"/>
      <c r="P198" s="114"/>
      <c r="Q198" s="114"/>
      <c r="R198" s="114"/>
      <c r="S198" s="113"/>
      <c r="T198" s="113"/>
    </row>
    <row r="199" spans="4:20" ht="12.75">
      <c r="D199" s="113"/>
      <c r="E199" s="113"/>
      <c r="F199" s="113"/>
      <c r="G199" s="113"/>
      <c r="H199" s="113"/>
      <c r="I199" s="113"/>
      <c r="J199" s="113"/>
      <c r="K199" s="114"/>
      <c r="L199" s="114"/>
      <c r="M199" s="114"/>
      <c r="N199" s="114"/>
      <c r="O199" s="114"/>
      <c r="P199" s="114"/>
      <c r="Q199" s="114"/>
      <c r="R199" s="114"/>
      <c r="S199" s="113"/>
      <c r="T199" s="113"/>
    </row>
    <row r="200" spans="4:20" ht="12.75">
      <c r="D200" s="113"/>
      <c r="E200" s="113"/>
      <c r="F200" s="113"/>
      <c r="G200" s="113"/>
      <c r="H200" s="113"/>
      <c r="I200" s="113"/>
      <c r="J200" s="113"/>
      <c r="K200" s="114"/>
      <c r="L200" s="114"/>
      <c r="M200" s="114"/>
      <c r="N200" s="114"/>
      <c r="O200" s="114"/>
      <c r="P200" s="114"/>
      <c r="Q200" s="114"/>
      <c r="R200" s="114"/>
      <c r="S200" s="113"/>
      <c r="T200" s="113"/>
    </row>
    <row r="201" spans="4:20" ht="12.75">
      <c r="D201" s="113"/>
      <c r="E201" s="113"/>
      <c r="F201" s="113"/>
      <c r="G201" s="113"/>
      <c r="H201" s="113"/>
      <c r="I201" s="113"/>
      <c r="J201" s="113"/>
      <c r="K201" s="114"/>
      <c r="L201" s="114"/>
      <c r="M201" s="114"/>
      <c r="N201" s="114"/>
      <c r="O201" s="114"/>
      <c r="P201" s="114"/>
      <c r="Q201" s="114"/>
      <c r="R201" s="114"/>
      <c r="S201" s="113"/>
      <c r="T201" s="113"/>
    </row>
    <row r="202" spans="4:20" ht="12.75">
      <c r="D202" s="113"/>
      <c r="E202" s="113"/>
      <c r="F202" s="113"/>
      <c r="G202" s="113"/>
      <c r="H202" s="113"/>
      <c r="I202" s="113"/>
      <c r="J202" s="113"/>
      <c r="K202" s="114"/>
      <c r="L202" s="114"/>
      <c r="M202" s="114"/>
      <c r="N202" s="114"/>
      <c r="O202" s="114"/>
      <c r="P202" s="114"/>
      <c r="Q202" s="114"/>
      <c r="R202" s="114"/>
      <c r="S202" s="113"/>
      <c r="T202" s="113"/>
    </row>
    <row r="203" spans="4:20" ht="12.75">
      <c r="D203" s="113"/>
      <c r="E203" s="113"/>
      <c r="F203" s="113"/>
      <c r="G203" s="113"/>
      <c r="H203" s="113"/>
      <c r="I203" s="113"/>
      <c r="J203" s="113"/>
      <c r="K203" s="114"/>
      <c r="L203" s="114"/>
      <c r="M203" s="114"/>
      <c r="N203" s="114"/>
      <c r="O203" s="114"/>
      <c r="P203" s="114"/>
      <c r="Q203" s="114"/>
      <c r="R203" s="114"/>
      <c r="S203" s="113"/>
      <c r="T203" s="113"/>
    </row>
    <row r="204" spans="4:20" ht="12.75">
      <c r="D204" s="113"/>
      <c r="E204" s="113"/>
      <c r="F204" s="113"/>
      <c r="G204" s="113"/>
      <c r="H204" s="113"/>
      <c r="I204" s="113"/>
      <c r="J204" s="113"/>
      <c r="K204" s="114"/>
      <c r="L204" s="114"/>
      <c r="M204" s="114"/>
      <c r="N204" s="114"/>
      <c r="O204" s="114"/>
      <c r="P204" s="114"/>
      <c r="Q204" s="114"/>
      <c r="R204" s="114"/>
      <c r="S204" s="113"/>
      <c r="T204" s="113"/>
    </row>
    <row r="205" spans="4:20" ht="12.75">
      <c r="D205" s="113"/>
      <c r="E205" s="113"/>
      <c r="F205" s="113"/>
      <c r="G205" s="113"/>
      <c r="H205" s="113"/>
      <c r="I205" s="113"/>
      <c r="J205" s="113"/>
      <c r="K205" s="114"/>
      <c r="L205" s="114"/>
      <c r="M205" s="114"/>
      <c r="N205" s="114"/>
      <c r="O205" s="114"/>
      <c r="P205" s="114"/>
      <c r="Q205" s="114"/>
      <c r="R205" s="114"/>
      <c r="S205" s="113"/>
      <c r="T205" s="113"/>
    </row>
    <row r="206" spans="4:20" ht="12.75">
      <c r="D206" s="113"/>
      <c r="E206" s="113"/>
      <c r="F206" s="113"/>
      <c r="G206" s="113"/>
      <c r="H206" s="113"/>
      <c r="I206" s="113"/>
      <c r="J206" s="113"/>
      <c r="K206" s="114"/>
      <c r="L206" s="114"/>
      <c r="M206" s="114"/>
      <c r="N206" s="114"/>
      <c r="O206" s="114"/>
      <c r="P206" s="114"/>
      <c r="Q206" s="114"/>
      <c r="R206" s="114"/>
      <c r="S206" s="113"/>
      <c r="T206" s="113"/>
    </row>
    <row r="207" spans="4:20" ht="12.75">
      <c r="D207" s="113"/>
      <c r="E207" s="113"/>
      <c r="F207" s="113"/>
      <c r="G207" s="113"/>
      <c r="H207" s="113"/>
      <c r="I207" s="113"/>
      <c r="J207" s="113"/>
      <c r="K207" s="114"/>
      <c r="L207" s="114"/>
      <c r="M207" s="114"/>
      <c r="N207" s="114"/>
      <c r="O207" s="114"/>
      <c r="P207" s="114"/>
      <c r="Q207" s="114"/>
      <c r="R207" s="114"/>
      <c r="S207" s="113"/>
      <c r="T207" s="113"/>
    </row>
    <row r="208" spans="4:20" ht="12.75">
      <c r="D208" s="113"/>
      <c r="E208" s="113"/>
      <c r="F208" s="113"/>
      <c r="G208" s="113"/>
      <c r="H208" s="113"/>
      <c r="I208" s="113"/>
      <c r="J208" s="113"/>
      <c r="K208" s="114"/>
      <c r="L208" s="114"/>
      <c r="M208" s="114"/>
      <c r="N208" s="114"/>
      <c r="O208" s="114"/>
      <c r="P208" s="114"/>
      <c r="Q208" s="114"/>
      <c r="R208" s="114"/>
      <c r="S208" s="113"/>
      <c r="T208" s="113"/>
    </row>
    <row r="209" spans="4:20" ht="12.75">
      <c r="D209" s="113"/>
      <c r="E209" s="113"/>
      <c r="F209" s="113"/>
      <c r="G209" s="113"/>
      <c r="H209" s="113"/>
      <c r="I209" s="113"/>
      <c r="J209" s="113"/>
      <c r="K209" s="114"/>
      <c r="L209" s="114"/>
      <c r="M209" s="114"/>
      <c r="N209" s="114"/>
      <c r="O209" s="114"/>
      <c r="P209" s="114"/>
      <c r="Q209" s="114"/>
      <c r="R209" s="114"/>
      <c r="S209" s="113"/>
      <c r="T209" s="113"/>
    </row>
    <row r="210" spans="4:20" ht="12.75">
      <c r="D210" s="113"/>
      <c r="E210" s="113"/>
      <c r="F210" s="113"/>
      <c r="G210" s="113"/>
      <c r="H210" s="113"/>
      <c r="I210" s="113"/>
      <c r="J210" s="113"/>
      <c r="K210" s="114"/>
      <c r="L210" s="114"/>
      <c r="M210" s="114"/>
      <c r="N210" s="114"/>
      <c r="O210" s="114"/>
      <c r="P210" s="114"/>
      <c r="Q210" s="114"/>
      <c r="R210" s="114"/>
      <c r="S210" s="113"/>
      <c r="T210" s="113"/>
    </row>
    <row r="211" spans="4:20" ht="12.75">
      <c r="D211" s="113"/>
      <c r="E211" s="113"/>
      <c r="F211" s="113"/>
      <c r="G211" s="113"/>
      <c r="H211" s="113"/>
      <c r="I211" s="113"/>
      <c r="J211" s="113"/>
      <c r="K211" s="114"/>
      <c r="L211" s="114"/>
      <c r="M211" s="114"/>
      <c r="N211" s="114"/>
      <c r="O211" s="114"/>
      <c r="P211" s="114"/>
      <c r="Q211" s="114"/>
      <c r="R211" s="114"/>
      <c r="S211" s="113"/>
      <c r="T211" s="113"/>
    </row>
    <row r="212" spans="4:20" ht="12.75">
      <c r="D212" s="113"/>
      <c r="E212" s="113"/>
      <c r="F212" s="113"/>
      <c r="G212" s="113"/>
      <c r="H212" s="113"/>
      <c r="I212" s="113"/>
      <c r="J212" s="113"/>
      <c r="K212" s="114"/>
      <c r="L212" s="114"/>
      <c r="M212" s="114"/>
      <c r="N212" s="114"/>
      <c r="O212" s="114"/>
      <c r="P212" s="114"/>
      <c r="Q212" s="114"/>
      <c r="R212" s="114"/>
      <c r="S212" s="113"/>
      <c r="T212" s="113"/>
    </row>
    <row r="213" spans="4:20" ht="12.75">
      <c r="D213" s="113"/>
      <c r="E213" s="113"/>
      <c r="F213" s="113"/>
      <c r="G213" s="113"/>
      <c r="H213" s="113"/>
      <c r="I213" s="113"/>
      <c r="J213" s="113"/>
      <c r="K213" s="114"/>
      <c r="L213" s="114"/>
      <c r="M213" s="114"/>
      <c r="N213" s="114"/>
      <c r="O213" s="114"/>
      <c r="P213" s="114"/>
      <c r="Q213" s="114"/>
      <c r="R213" s="114"/>
      <c r="S213" s="113"/>
      <c r="T213" s="113"/>
    </row>
    <row r="214" spans="4:20" ht="12.75">
      <c r="D214" s="113"/>
      <c r="E214" s="113"/>
      <c r="F214" s="113"/>
      <c r="G214" s="113"/>
      <c r="H214" s="113"/>
      <c r="I214" s="113"/>
      <c r="J214" s="113"/>
      <c r="K214" s="114"/>
      <c r="L214" s="114"/>
      <c r="M214" s="114"/>
      <c r="N214" s="114"/>
      <c r="O214" s="114"/>
      <c r="P214" s="114"/>
      <c r="Q214" s="114"/>
      <c r="R214" s="114"/>
      <c r="S214" s="113"/>
      <c r="T214" s="113"/>
    </row>
    <row r="215" spans="4:20" ht="12.75">
      <c r="D215" s="113"/>
      <c r="E215" s="113"/>
      <c r="F215" s="113"/>
      <c r="G215" s="113"/>
      <c r="H215" s="113"/>
      <c r="I215" s="113"/>
      <c r="J215" s="113"/>
      <c r="K215" s="114"/>
      <c r="L215" s="114"/>
      <c r="M215" s="114"/>
      <c r="N215" s="114"/>
      <c r="O215" s="114"/>
      <c r="P215" s="114"/>
      <c r="Q215" s="114"/>
      <c r="R215" s="114"/>
      <c r="S215" s="113"/>
      <c r="T215" s="113"/>
    </row>
    <row r="216" spans="4:20" ht="12.75">
      <c r="D216" s="113"/>
      <c r="E216" s="113"/>
      <c r="F216" s="113"/>
      <c r="G216" s="113"/>
      <c r="H216" s="113"/>
      <c r="I216" s="113"/>
      <c r="J216" s="113"/>
      <c r="K216" s="114"/>
      <c r="L216" s="114"/>
      <c r="M216" s="114"/>
      <c r="N216" s="114"/>
      <c r="O216" s="114"/>
      <c r="P216" s="114"/>
      <c r="Q216" s="114"/>
      <c r="R216" s="114"/>
      <c r="S216" s="113"/>
      <c r="T216" s="113"/>
    </row>
    <row r="217" spans="4:20" ht="12.75">
      <c r="D217" s="113"/>
      <c r="E217" s="113"/>
      <c r="F217" s="113"/>
      <c r="G217" s="113"/>
      <c r="H217" s="113"/>
      <c r="I217" s="113"/>
      <c r="J217" s="113"/>
      <c r="K217" s="114"/>
      <c r="L217" s="114"/>
      <c r="M217" s="114"/>
      <c r="N217" s="114"/>
      <c r="O217" s="114"/>
      <c r="P217" s="114"/>
      <c r="Q217" s="114"/>
      <c r="R217" s="114"/>
      <c r="S217" s="113"/>
      <c r="T217" s="113"/>
    </row>
    <row r="218" spans="4:20" ht="12.75">
      <c r="D218" s="113"/>
      <c r="E218" s="113"/>
      <c r="F218" s="113"/>
      <c r="G218" s="113"/>
      <c r="H218" s="113"/>
      <c r="I218" s="113"/>
      <c r="J218" s="113"/>
      <c r="K218" s="114"/>
      <c r="L218" s="114"/>
      <c r="M218" s="114"/>
      <c r="N218" s="114"/>
      <c r="O218" s="114"/>
      <c r="P218" s="114"/>
      <c r="Q218" s="114"/>
      <c r="R218" s="114"/>
      <c r="S218" s="113"/>
      <c r="T218" s="113"/>
    </row>
    <row r="219" spans="4:20" ht="12.75">
      <c r="D219" s="113"/>
      <c r="E219" s="113"/>
      <c r="F219" s="113"/>
      <c r="G219" s="113"/>
      <c r="H219" s="113"/>
      <c r="I219" s="113"/>
      <c r="J219" s="113"/>
      <c r="K219" s="114"/>
      <c r="L219" s="114"/>
      <c r="M219" s="114"/>
      <c r="N219" s="114"/>
      <c r="O219" s="114"/>
      <c r="P219" s="114"/>
      <c r="Q219" s="114"/>
      <c r="R219" s="114"/>
      <c r="S219" s="113"/>
      <c r="T219" s="113"/>
    </row>
    <row r="220" spans="4:20" ht="12.75">
      <c r="D220" s="113"/>
      <c r="E220" s="113"/>
      <c r="F220" s="113"/>
      <c r="G220" s="113"/>
      <c r="H220" s="113"/>
      <c r="I220" s="113"/>
      <c r="J220" s="113"/>
      <c r="K220" s="114"/>
      <c r="L220" s="114"/>
      <c r="M220" s="114"/>
      <c r="N220" s="114"/>
      <c r="O220" s="114"/>
      <c r="P220" s="114"/>
      <c r="Q220" s="114"/>
      <c r="R220" s="114"/>
      <c r="S220" s="113"/>
      <c r="T220" s="113"/>
    </row>
    <row r="221" spans="4:20" ht="12.75">
      <c r="D221" s="113"/>
      <c r="E221" s="113"/>
      <c r="F221" s="113"/>
      <c r="G221" s="113"/>
      <c r="H221" s="113"/>
      <c r="I221" s="113"/>
      <c r="J221" s="113"/>
      <c r="K221" s="114"/>
      <c r="L221" s="114"/>
      <c r="M221" s="114"/>
      <c r="N221" s="114"/>
      <c r="O221" s="114"/>
      <c r="P221" s="114"/>
      <c r="Q221" s="114"/>
      <c r="R221" s="114"/>
      <c r="S221" s="113"/>
      <c r="T221" s="113"/>
    </row>
    <row r="222" spans="4:20" ht="12.75">
      <c r="D222" s="113"/>
      <c r="E222" s="113"/>
      <c r="F222" s="113"/>
      <c r="G222" s="113"/>
      <c r="H222" s="113"/>
      <c r="I222" s="113"/>
      <c r="J222" s="113"/>
      <c r="K222" s="114"/>
      <c r="L222" s="114"/>
      <c r="M222" s="114"/>
      <c r="N222" s="114"/>
      <c r="O222" s="114"/>
      <c r="P222" s="114"/>
      <c r="Q222" s="114"/>
      <c r="R222" s="114"/>
      <c r="S222" s="113"/>
      <c r="T222" s="113"/>
    </row>
    <row r="223" spans="4:20" ht="12.75">
      <c r="D223" s="113"/>
      <c r="E223" s="113"/>
      <c r="F223" s="113"/>
      <c r="G223" s="113"/>
      <c r="H223" s="113"/>
      <c r="I223" s="113"/>
      <c r="J223" s="113"/>
      <c r="K223" s="114"/>
      <c r="L223" s="114"/>
      <c r="M223" s="114"/>
      <c r="N223" s="114"/>
      <c r="O223" s="114"/>
      <c r="P223" s="114"/>
      <c r="Q223" s="114"/>
      <c r="R223" s="114"/>
      <c r="S223" s="113"/>
      <c r="T223" s="113"/>
    </row>
    <row r="224" spans="4:20" ht="12.75">
      <c r="D224" s="113"/>
      <c r="E224" s="113"/>
      <c r="F224" s="113"/>
      <c r="G224" s="113"/>
      <c r="H224" s="113"/>
      <c r="I224" s="113"/>
      <c r="J224" s="113"/>
      <c r="K224" s="114"/>
      <c r="L224" s="114"/>
      <c r="M224" s="114"/>
      <c r="N224" s="114"/>
      <c r="O224" s="114"/>
      <c r="P224" s="114"/>
      <c r="Q224" s="114"/>
      <c r="R224" s="114"/>
      <c r="S224" s="113"/>
      <c r="T224" s="113"/>
    </row>
    <row r="225" spans="4:20" ht="12.75">
      <c r="D225" s="113"/>
      <c r="E225" s="113"/>
      <c r="F225" s="113"/>
      <c r="G225" s="113"/>
      <c r="H225" s="113"/>
      <c r="I225" s="113"/>
      <c r="J225" s="113"/>
      <c r="K225" s="114"/>
      <c r="L225" s="114"/>
      <c r="M225" s="114"/>
      <c r="N225" s="114"/>
      <c r="O225" s="114"/>
      <c r="P225" s="114"/>
      <c r="Q225" s="114"/>
      <c r="R225" s="114"/>
      <c r="S225" s="113"/>
      <c r="T225" s="113"/>
    </row>
  </sheetData>
  <sheetProtection/>
  <mergeCells count="54">
    <mergeCell ref="D52:U52"/>
    <mergeCell ref="K50:L50"/>
    <mergeCell ref="K43:L43"/>
    <mergeCell ref="F50:G50"/>
    <mergeCell ref="D47:E47"/>
    <mergeCell ref="F44:G44"/>
    <mergeCell ref="D48:E48"/>
    <mergeCell ref="D44:E44"/>
    <mergeCell ref="K44:L44"/>
    <mergeCell ref="D50:E50"/>
    <mergeCell ref="K4:T4"/>
    <mergeCell ref="S10:T10"/>
    <mergeCell ref="D6:T6"/>
    <mergeCell ref="F9:H11"/>
    <mergeCell ref="D8:D11"/>
    <mergeCell ref="E8:E11"/>
    <mergeCell ref="F8:J8"/>
    <mergeCell ref="K8:T9"/>
    <mergeCell ref="K11:L11"/>
    <mergeCell ref="K10:R10"/>
    <mergeCell ref="K19:L19"/>
    <mergeCell ref="K14:L14"/>
    <mergeCell ref="K17:L17"/>
    <mergeCell ref="K18:L18"/>
    <mergeCell ref="K12:L12"/>
    <mergeCell ref="K13:L13"/>
    <mergeCell ref="K15:L15"/>
    <mergeCell ref="K16:L16"/>
    <mergeCell ref="K40:L40"/>
    <mergeCell ref="K38:L38"/>
    <mergeCell ref="K39:L39"/>
    <mergeCell ref="K30:L30"/>
    <mergeCell ref="K33:L33"/>
    <mergeCell ref="K35:L35"/>
    <mergeCell ref="K31:L31"/>
    <mergeCell ref="K32:L32"/>
    <mergeCell ref="K20:L20"/>
    <mergeCell ref="K25:L25"/>
    <mergeCell ref="K27:L27"/>
    <mergeCell ref="K28:L28"/>
    <mergeCell ref="K26:L26"/>
    <mergeCell ref="K22:L22"/>
    <mergeCell ref="K24:L24"/>
    <mergeCell ref="K23:L23"/>
    <mergeCell ref="D49:E49"/>
    <mergeCell ref="K21:L21"/>
    <mergeCell ref="K29:L29"/>
    <mergeCell ref="D42:E42"/>
    <mergeCell ref="K36:L36"/>
    <mergeCell ref="K37:L37"/>
    <mergeCell ref="K34:L34"/>
    <mergeCell ref="F42:G42"/>
    <mergeCell ref="K41:L41"/>
    <mergeCell ref="K42:L42"/>
  </mergeCells>
  <printOptions horizontalCentered="1"/>
  <pageMargins left="0.2" right="0.2" top="0.2" bottom="0.2" header="0.2" footer="0.2"/>
  <pageSetup fitToHeight="0" horizontalDpi="600" verticalDpi="600" orientation="landscape" paperSize="9" scale="43" r:id="rId1"/>
  <headerFooter alignWithMargins="0">
    <oddFooter>&amp;R&amp;P</oddFooter>
  </headerFooter>
</worksheet>
</file>

<file path=xl/worksheets/sheet6.xml><?xml version="1.0" encoding="utf-8"?>
<worksheet xmlns="http://schemas.openxmlformats.org/spreadsheetml/2006/main" xmlns:r="http://schemas.openxmlformats.org/officeDocument/2006/relationships">
  <dimension ref="A1:W56"/>
  <sheetViews>
    <sheetView view="pageBreakPreview" zoomScale="60" zoomScalePageLayoutView="0" workbookViewId="0" topLeftCell="D1">
      <selection activeCell="D56" sqref="D56:T56"/>
    </sheetView>
  </sheetViews>
  <sheetFormatPr defaultColWidth="9.33203125" defaultRowHeight="12.75"/>
  <cols>
    <col min="1" max="1" width="7.83203125" style="141" customWidth="1"/>
    <col min="2" max="2" width="18.66015625" style="141" customWidth="1"/>
    <col min="3" max="3" width="17.33203125" style="141" customWidth="1"/>
    <col min="4" max="4" width="14.5" style="141" customWidth="1"/>
    <col min="5" max="5" width="16.5" style="141" customWidth="1"/>
    <col min="6" max="6" width="18.33203125" style="141" customWidth="1"/>
    <col min="7" max="7" width="23.16015625" style="141" customWidth="1"/>
    <col min="8" max="8" width="24.33203125" style="141" customWidth="1"/>
    <col min="9" max="9" width="22.33203125" style="141" customWidth="1"/>
    <col min="10" max="10" width="17.66015625" style="141" customWidth="1"/>
    <col min="11" max="11" width="10.66015625" style="141" hidden="1" customWidth="1"/>
    <col min="12" max="12" width="16.5" style="141" customWidth="1"/>
    <col min="13" max="13" width="18.33203125" style="141" customWidth="1"/>
    <col min="14" max="15" width="17.66015625" style="141" customWidth="1"/>
    <col min="16" max="16" width="22.5" style="141" customWidth="1"/>
    <col min="17" max="17" width="15.16015625" style="141" hidden="1" customWidth="1"/>
    <col min="18" max="18" width="14" style="141" hidden="1" customWidth="1"/>
    <col min="19" max="19" width="0.4921875" style="141" hidden="1" customWidth="1"/>
    <col min="20" max="20" width="10.66015625" style="141" hidden="1" customWidth="1"/>
    <col min="21" max="21" width="9.33203125" style="141" customWidth="1"/>
    <col min="22" max="22" width="19.5" style="141" customWidth="1"/>
    <col min="23" max="23" width="6" style="141" customWidth="1"/>
    <col min="24" max="16384" width="9.33203125" style="141" customWidth="1"/>
  </cols>
  <sheetData>
    <row r="1" spans="21:22" ht="12.75">
      <c r="U1" s="599" t="s">
        <v>22</v>
      </c>
      <c r="V1" s="600"/>
    </row>
    <row r="2" spans="2:20" ht="40.5" customHeight="1">
      <c r="B2" s="591" t="s">
        <v>23</v>
      </c>
      <c r="C2" s="591"/>
      <c r="D2" s="591"/>
      <c r="E2" s="591"/>
      <c r="F2" s="591"/>
      <c r="G2" s="591"/>
      <c r="H2" s="591"/>
      <c r="I2" s="591"/>
      <c r="J2" s="591"/>
      <c r="K2" s="591"/>
      <c r="L2" s="591"/>
      <c r="M2" s="591"/>
      <c r="N2" s="591"/>
      <c r="O2" s="5"/>
      <c r="P2" s="5"/>
      <c r="Q2" s="5"/>
      <c r="R2" s="5"/>
      <c r="S2" s="5"/>
      <c r="T2" s="5"/>
    </row>
    <row r="3" ht="13.5" thickBot="1"/>
    <row r="4" spans="1:23" ht="18.75" customHeight="1">
      <c r="A4" s="595" t="s">
        <v>159</v>
      </c>
      <c r="B4" s="587" t="s">
        <v>160</v>
      </c>
      <c r="C4" s="597" t="s">
        <v>161</v>
      </c>
      <c r="D4" s="598"/>
      <c r="E4" s="598"/>
      <c r="F4" s="598"/>
      <c r="G4" s="598"/>
      <c r="H4" s="597" t="s">
        <v>162</v>
      </c>
      <c r="I4" s="598"/>
      <c r="J4" s="598"/>
      <c r="K4" s="598"/>
      <c r="L4" s="598"/>
      <c r="M4" s="598"/>
      <c r="N4" s="607" t="s">
        <v>24</v>
      </c>
      <c r="O4" s="589" t="s">
        <v>25</v>
      </c>
      <c r="P4" s="605" t="s">
        <v>26</v>
      </c>
      <c r="Q4" s="601"/>
      <c r="R4" s="601"/>
      <c r="S4" s="6"/>
      <c r="T4" s="6"/>
      <c r="U4" s="603" t="s">
        <v>163</v>
      </c>
      <c r="V4" s="604"/>
      <c r="W4" s="604"/>
    </row>
    <row r="5" spans="1:23" ht="144" customHeight="1" thickBot="1">
      <c r="A5" s="596"/>
      <c r="B5" s="588"/>
      <c r="C5" s="7" t="s">
        <v>27</v>
      </c>
      <c r="D5" s="7" t="s">
        <v>28</v>
      </c>
      <c r="E5" s="7" t="s">
        <v>29</v>
      </c>
      <c r="F5" s="7" t="s">
        <v>30</v>
      </c>
      <c r="G5" s="8" t="s">
        <v>31</v>
      </c>
      <c r="H5" s="142" t="s">
        <v>32</v>
      </c>
      <c r="I5" s="143" t="s">
        <v>164</v>
      </c>
      <c r="J5" s="9" t="s">
        <v>604</v>
      </c>
      <c r="K5" s="10"/>
      <c r="L5" s="7" t="s">
        <v>33</v>
      </c>
      <c r="M5" s="8" t="s">
        <v>34</v>
      </c>
      <c r="N5" s="608"/>
      <c r="O5" s="590"/>
      <c r="P5" s="606"/>
      <c r="Q5" s="602"/>
      <c r="R5" s="602"/>
      <c r="S5" s="6"/>
      <c r="T5" s="6"/>
      <c r="U5" s="603"/>
      <c r="V5" s="604"/>
      <c r="W5" s="604"/>
    </row>
    <row r="6" spans="1:23" ht="16.5" customHeight="1" thickBot="1">
      <c r="A6" s="11">
        <v>1</v>
      </c>
      <c r="B6" s="12">
        <v>2</v>
      </c>
      <c r="C6" s="12">
        <v>3</v>
      </c>
      <c r="D6" s="12">
        <v>4</v>
      </c>
      <c r="E6" s="12">
        <v>5</v>
      </c>
      <c r="F6" s="12">
        <v>6</v>
      </c>
      <c r="G6" s="12">
        <v>7</v>
      </c>
      <c r="H6" s="13">
        <v>8</v>
      </c>
      <c r="I6" s="12">
        <v>9</v>
      </c>
      <c r="J6" s="12">
        <v>10</v>
      </c>
      <c r="K6" s="14"/>
      <c r="L6" s="12">
        <v>11</v>
      </c>
      <c r="M6" s="15">
        <v>12</v>
      </c>
      <c r="N6" s="16">
        <v>13</v>
      </c>
      <c r="O6" s="17">
        <v>14</v>
      </c>
      <c r="P6" s="17">
        <v>15</v>
      </c>
      <c r="Q6" s="122">
        <v>16</v>
      </c>
      <c r="R6" s="123">
        <v>17</v>
      </c>
      <c r="S6" s="18"/>
      <c r="T6" s="18"/>
      <c r="U6" s="603"/>
      <c r="V6" s="604"/>
      <c r="W6" s="604"/>
    </row>
    <row r="7" spans="1:23" ht="21">
      <c r="A7" s="144">
        <v>1</v>
      </c>
      <c r="B7" s="19" t="s">
        <v>165</v>
      </c>
      <c r="C7" s="21">
        <v>32</v>
      </c>
      <c r="D7" s="22">
        <v>2</v>
      </c>
      <c r="E7" s="22">
        <v>26</v>
      </c>
      <c r="F7" s="22">
        <v>13.5</v>
      </c>
      <c r="G7" s="20">
        <v>577700</v>
      </c>
      <c r="H7" s="124">
        <v>656</v>
      </c>
      <c r="I7" s="145"/>
      <c r="J7" s="21">
        <v>656</v>
      </c>
      <c r="K7" s="23"/>
      <c r="L7" s="24">
        <v>2.5</v>
      </c>
      <c r="M7" s="1">
        <v>64520</v>
      </c>
      <c r="N7" s="1">
        <v>642200</v>
      </c>
      <c r="O7" s="2">
        <v>514100</v>
      </c>
      <c r="P7" s="125">
        <v>642200</v>
      </c>
      <c r="Q7" s="126"/>
      <c r="R7" s="126"/>
      <c r="S7" s="25"/>
      <c r="T7" s="25"/>
      <c r="U7" s="603" t="s">
        <v>166</v>
      </c>
      <c r="V7" s="604"/>
      <c r="W7" s="604"/>
    </row>
    <row r="8" spans="1:23" ht="25.5" customHeight="1">
      <c r="A8" s="144">
        <v>2</v>
      </c>
      <c r="B8" s="26" t="s">
        <v>35</v>
      </c>
      <c r="C8" s="21">
        <v>23</v>
      </c>
      <c r="D8" s="22">
        <v>0.5</v>
      </c>
      <c r="E8" s="22">
        <v>12</v>
      </c>
      <c r="F8" s="22">
        <v>3.25</v>
      </c>
      <c r="G8" s="20">
        <v>159830</v>
      </c>
      <c r="H8" s="124">
        <v>390</v>
      </c>
      <c r="I8" s="145"/>
      <c r="J8" s="21">
        <v>390</v>
      </c>
      <c r="K8" s="23"/>
      <c r="L8" s="24">
        <v>1.75</v>
      </c>
      <c r="M8" s="1">
        <v>44630</v>
      </c>
      <c r="N8" s="1">
        <v>204500</v>
      </c>
      <c r="O8" s="3">
        <v>160000</v>
      </c>
      <c r="P8" s="127">
        <v>204500</v>
      </c>
      <c r="Q8" s="126"/>
      <c r="R8" s="126"/>
      <c r="S8" s="25"/>
      <c r="T8" s="25"/>
      <c r="U8" s="611" t="s">
        <v>36</v>
      </c>
      <c r="V8" s="612"/>
      <c r="W8" s="612"/>
    </row>
    <row r="9" spans="1:23" ht="21">
      <c r="A9" s="144">
        <v>3</v>
      </c>
      <c r="B9" s="26" t="s">
        <v>167</v>
      </c>
      <c r="C9" s="146"/>
      <c r="D9" s="145"/>
      <c r="E9" s="145"/>
      <c r="F9" s="145"/>
      <c r="G9" s="20">
        <v>0</v>
      </c>
      <c r="H9" s="124">
        <v>587</v>
      </c>
      <c r="I9" s="145"/>
      <c r="J9" s="21">
        <v>587</v>
      </c>
      <c r="K9" s="23"/>
      <c r="L9" s="24">
        <v>2</v>
      </c>
      <c r="M9" s="1">
        <v>52090</v>
      </c>
      <c r="N9" s="1">
        <v>52100</v>
      </c>
      <c r="O9" s="3">
        <v>48800</v>
      </c>
      <c r="P9" s="128">
        <v>52100</v>
      </c>
      <c r="Q9" s="126"/>
      <c r="R9" s="126"/>
      <c r="S9" s="25"/>
      <c r="T9" s="25"/>
      <c r="U9" s="611"/>
      <c r="V9" s="612"/>
      <c r="W9" s="612"/>
    </row>
    <row r="10" spans="1:23" ht="0.75" customHeight="1">
      <c r="A10" s="144">
        <v>4</v>
      </c>
      <c r="B10" s="26" t="s">
        <v>168</v>
      </c>
      <c r="C10" s="146"/>
      <c r="D10" s="145"/>
      <c r="E10" s="145"/>
      <c r="F10" s="145"/>
      <c r="G10" s="20">
        <v>0</v>
      </c>
      <c r="H10" s="124"/>
      <c r="I10" s="145"/>
      <c r="J10" s="21"/>
      <c r="K10" s="23"/>
      <c r="L10" s="24"/>
      <c r="M10" s="1">
        <v>0</v>
      </c>
      <c r="N10" s="1">
        <v>0</v>
      </c>
      <c r="O10" s="3"/>
      <c r="P10" s="128">
        <v>0</v>
      </c>
      <c r="Q10" s="126"/>
      <c r="R10" s="126"/>
      <c r="S10" s="25"/>
      <c r="T10" s="25"/>
      <c r="U10" s="611"/>
      <c r="V10" s="612"/>
      <c r="W10" s="612"/>
    </row>
    <row r="11" spans="1:23" ht="21">
      <c r="A11" s="144">
        <v>4</v>
      </c>
      <c r="B11" s="26" t="s">
        <v>169</v>
      </c>
      <c r="C11" s="21">
        <v>53</v>
      </c>
      <c r="D11" s="22">
        <v>1</v>
      </c>
      <c r="E11" s="22">
        <v>19</v>
      </c>
      <c r="F11" s="22">
        <v>5.25</v>
      </c>
      <c r="G11" s="20">
        <v>263930</v>
      </c>
      <c r="H11" s="124">
        <v>1089</v>
      </c>
      <c r="I11" s="145"/>
      <c r="J11" s="21">
        <v>1089</v>
      </c>
      <c r="K11" s="23"/>
      <c r="L11" s="24">
        <v>2.5</v>
      </c>
      <c r="M11" s="1">
        <v>67830</v>
      </c>
      <c r="N11" s="1">
        <v>331800</v>
      </c>
      <c r="O11" s="3">
        <v>259100</v>
      </c>
      <c r="P11" s="128">
        <v>331800</v>
      </c>
      <c r="Q11" s="126"/>
      <c r="R11" s="126"/>
      <c r="S11" s="25"/>
      <c r="T11" s="25"/>
      <c r="U11" s="611"/>
      <c r="V11" s="612"/>
      <c r="W11" s="612"/>
    </row>
    <row r="12" spans="1:23" ht="21" customHeight="1" hidden="1">
      <c r="A12" s="144">
        <v>6</v>
      </c>
      <c r="B12" s="26" t="s">
        <v>170</v>
      </c>
      <c r="C12" s="146"/>
      <c r="D12" s="145"/>
      <c r="E12" s="145"/>
      <c r="F12" s="145"/>
      <c r="G12" s="20">
        <v>0</v>
      </c>
      <c r="H12" s="147"/>
      <c r="I12" s="145"/>
      <c r="J12" s="21"/>
      <c r="K12" s="23"/>
      <c r="L12" s="23"/>
      <c r="M12" s="1">
        <v>0</v>
      </c>
      <c r="N12" s="1">
        <v>0</v>
      </c>
      <c r="O12" s="3"/>
      <c r="P12" s="127">
        <v>0</v>
      </c>
      <c r="Q12" s="126"/>
      <c r="R12" s="126"/>
      <c r="S12" s="25"/>
      <c r="T12" s="25"/>
      <c r="U12" s="611"/>
      <c r="V12" s="612"/>
      <c r="W12" s="612"/>
    </row>
    <row r="13" spans="1:23" ht="0.75" customHeight="1">
      <c r="A13" s="144">
        <v>7</v>
      </c>
      <c r="B13" s="26" t="s">
        <v>171</v>
      </c>
      <c r="C13" s="146"/>
      <c r="D13" s="145"/>
      <c r="E13" s="145"/>
      <c r="F13" s="145"/>
      <c r="G13" s="20">
        <v>0</v>
      </c>
      <c r="H13" s="124"/>
      <c r="I13" s="145"/>
      <c r="J13" s="21"/>
      <c r="K13" s="23"/>
      <c r="L13" s="24"/>
      <c r="M13" s="1">
        <v>0</v>
      </c>
      <c r="N13" s="1">
        <v>0</v>
      </c>
      <c r="O13" s="3"/>
      <c r="P13" s="128">
        <v>0</v>
      </c>
      <c r="Q13" s="126"/>
      <c r="R13" s="126"/>
      <c r="S13" s="25"/>
      <c r="T13" s="25"/>
      <c r="U13" s="611"/>
      <c r="V13" s="612"/>
      <c r="W13" s="612"/>
    </row>
    <row r="14" spans="1:23" ht="21">
      <c r="A14" s="144">
        <v>5</v>
      </c>
      <c r="B14" s="26" t="s">
        <v>172</v>
      </c>
      <c r="C14" s="21">
        <v>153</v>
      </c>
      <c r="D14" s="22">
        <v>2</v>
      </c>
      <c r="E14" s="22">
        <v>42</v>
      </c>
      <c r="F14" s="22">
        <v>11.75</v>
      </c>
      <c r="G14" s="20">
        <v>591610</v>
      </c>
      <c r="H14" s="124">
        <v>2210</v>
      </c>
      <c r="I14" s="22">
        <v>2210</v>
      </c>
      <c r="J14" s="21">
        <v>0</v>
      </c>
      <c r="K14" s="23"/>
      <c r="L14" s="23"/>
      <c r="M14" s="1">
        <v>0</v>
      </c>
      <c r="N14" s="1">
        <v>591600</v>
      </c>
      <c r="O14" s="3">
        <v>452500</v>
      </c>
      <c r="P14" s="127">
        <v>591600</v>
      </c>
      <c r="Q14" s="126"/>
      <c r="R14" s="126"/>
      <c r="S14" s="25"/>
      <c r="T14" s="25"/>
      <c r="U14" s="611"/>
      <c r="V14" s="612"/>
      <c r="W14" s="612"/>
    </row>
    <row r="15" spans="1:23" ht="21">
      <c r="A15" s="144">
        <v>6</v>
      </c>
      <c r="B15" s="26" t="s">
        <v>173</v>
      </c>
      <c r="C15" s="146"/>
      <c r="D15" s="145"/>
      <c r="E15" s="145"/>
      <c r="F15" s="145"/>
      <c r="G15" s="20">
        <v>0</v>
      </c>
      <c r="H15" s="124">
        <v>766</v>
      </c>
      <c r="I15" s="145"/>
      <c r="J15" s="21">
        <v>766</v>
      </c>
      <c r="K15" s="23"/>
      <c r="L15" s="24">
        <v>2.5</v>
      </c>
      <c r="M15" s="1">
        <v>65360</v>
      </c>
      <c r="N15" s="1">
        <v>65400</v>
      </c>
      <c r="O15" s="3">
        <v>70900</v>
      </c>
      <c r="P15" s="127">
        <v>70900</v>
      </c>
      <c r="Q15" s="126"/>
      <c r="R15" s="126"/>
      <c r="S15" s="25"/>
      <c r="T15" s="25"/>
      <c r="U15" s="611"/>
      <c r="V15" s="612"/>
      <c r="W15" s="612"/>
    </row>
    <row r="16" spans="1:23" ht="21" customHeight="1" hidden="1">
      <c r="A16" s="144">
        <v>10</v>
      </c>
      <c r="B16" s="26" t="s">
        <v>37</v>
      </c>
      <c r="C16" s="146"/>
      <c r="D16" s="145"/>
      <c r="E16" s="145"/>
      <c r="F16" s="145"/>
      <c r="G16" s="20">
        <v>0</v>
      </c>
      <c r="H16" s="147"/>
      <c r="I16" s="145"/>
      <c r="J16" s="21"/>
      <c r="K16" s="23"/>
      <c r="L16" s="23"/>
      <c r="M16" s="1">
        <v>0</v>
      </c>
      <c r="N16" s="1">
        <v>0</v>
      </c>
      <c r="O16" s="3"/>
      <c r="P16" s="127">
        <v>0</v>
      </c>
      <c r="Q16" s="126"/>
      <c r="R16" s="126"/>
      <c r="S16" s="25"/>
      <c r="T16" s="25"/>
      <c r="U16" s="611"/>
      <c r="V16" s="612"/>
      <c r="W16" s="612"/>
    </row>
    <row r="17" spans="1:23" ht="21">
      <c r="A17" s="144">
        <v>7</v>
      </c>
      <c r="B17" s="26" t="s">
        <v>174</v>
      </c>
      <c r="C17" s="146"/>
      <c r="D17" s="145"/>
      <c r="E17" s="145"/>
      <c r="F17" s="145"/>
      <c r="G17" s="20">
        <v>0</v>
      </c>
      <c r="H17" s="124">
        <v>1250</v>
      </c>
      <c r="I17" s="145"/>
      <c r="J17" s="21">
        <v>1250</v>
      </c>
      <c r="K17" s="23"/>
      <c r="L17" s="24">
        <v>2.5</v>
      </c>
      <c r="M17" s="1">
        <v>69070</v>
      </c>
      <c r="N17" s="1">
        <v>69100</v>
      </c>
      <c r="O17" s="3">
        <v>64800</v>
      </c>
      <c r="P17" s="127">
        <v>69100</v>
      </c>
      <c r="Q17" s="126"/>
      <c r="R17" s="126"/>
      <c r="S17" s="25"/>
      <c r="T17" s="25"/>
      <c r="U17" s="611"/>
      <c r="V17" s="612"/>
      <c r="W17" s="612"/>
    </row>
    <row r="18" spans="1:23" ht="21">
      <c r="A18" s="144">
        <v>8</v>
      </c>
      <c r="B18" s="26" t="s">
        <v>175</v>
      </c>
      <c r="C18" s="146"/>
      <c r="D18" s="145"/>
      <c r="E18" s="145"/>
      <c r="F18" s="145"/>
      <c r="G18" s="20">
        <v>0</v>
      </c>
      <c r="H18" s="124">
        <v>1154</v>
      </c>
      <c r="I18" s="145"/>
      <c r="J18" s="21">
        <v>1154</v>
      </c>
      <c r="K18" s="23"/>
      <c r="L18" s="24">
        <v>2</v>
      </c>
      <c r="M18" s="1">
        <v>56430</v>
      </c>
      <c r="N18" s="1">
        <v>56400</v>
      </c>
      <c r="O18" s="3">
        <v>64500</v>
      </c>
      <c r="P18" s="127">
        <v>64500</v>
      </c>
      <c r="Q18" s="126"/>
      <c r="R18" s="126"/>
      <c r="S18" s="25"/>
      <c r="T18" s="25"/>
      <c r="U18" s="611"/>
      <c r="V18" s="612"/>
      <c r="W18" s="612"/>
    </row>
    <row r="19" spans="1:23" ht="21">
      <c r="A19" s="144">
        <v>9</v>
      </c>
      <c r="B19" s="26" t="s">
        <v>38</v>
      </c>
      <c r="C19" s="21">
        <v>32</v>
      </c>
      <c r="D19" s="22">
        <v>1</v>
      </c>
      <c r="E19" s="22">
        <v>4</v>
      </c>
      <c r="F19" s="22">
        <v>2.25</v>
      </c>
      <c r="G19" s="20">
        <v>113420</v>
      </c>
      <c r="H19" s="124">
        <v>338</v>
      </c>
      <c r="I19" s="145"/>
      <c r="J19" s="21">
        <v>338</v>
      </c>
      <c r="K19" s="23"/>
      <c r="L19" s="24">
        <v>1.75</v>
      </c>
      <c r="M19" s="1">
        <v>44240</v>
      </c>
      <c r="N19" s="1">
        <v>157700</v>
      </c>
      <c r="O19" s="3">
        <v>223000</v>
      </c>
      <c r="P19" s="127">
        <v>157700</v>
      </c>
      <c r="Q19" s="126"/>
      <c r="R19" s="126"/>
      <c r="S19" s="25"/>
      <c r="T19" s="25"/>
      <c r="U19" s="611"/>
      <c r="V19" s="612"/>
      <c r="W19" s="612"/>
    </row>
    <row r="20" spans="1:23" ht="21">
      <c r="A20" s="144">
        <v>10</v>
      </c>
      <c r="B20" s="26" t="s">
        <v>176</v>
      </c>
      <c r="C20" s="21">
        <v>113</v>
      </c>
      <c r="D20" s="22">
        <v>2</v>
      </c>
      <c r="E20" s="22">
        <v>41</v>
      </c>
      <c r="F20" s="22">
        <v>10</v>
      </c>
      <c r="G20" s="20">
        <v>521460</v>
      </c>
      <c r="H20" s="124">
        <v>1970</v>
      </c>
      <c r="I20" s="22">
        <v>1970</v>
      </c>
      <c r="J20" s="21">
        <v>0</v>
      </c>
      <c r="K20" s="23"/>
      <c r="L20" s="23"/>
      <c r="M20" s="1">
        <v>0</v>
      </c>
      <c r="N20" s="1">
        <v>521500</v>
      </c>
      <c r="O20" s="3">
        <v>394200</v>
      </c>
      <c r="P20" s="128">
        <v>521500</v>
      </c>
      <c r="Q20" s="126"/>
      <c r="R20" s="126"/>
      <c r="S20" s="25"/>
      <c r="T20" s="25"/>
      <c r="U20" s="611"/>
      <c r="V20" s="612"/>
      <c r="W20" s="612"/>
    </row>
    <row r="21" spans="1:23" ht="21">
      <c r="A21" s="144">
        <v>11</v>
      </c>
      <c r="B21" s="26" t="s">
        <v>177</v>
      </c>
      <c r="C21" s="21">
        <v>39</v>
      </c>
      <c r="D21" s="22">
        <v>1</v>
      </c>
      <c r="E21" s="22">
        <v>15</v>
      </c>
      <c r="F21" s="22">
        <v>5.5</v>
      </c>
      <c r="G21" s="20">
        <v>257450</v>
      </c>
      <c r="H21" s="124">
        <v>426</v>
      </c>
      <c r="I21" s="145"/>
      <c r="J21" s="21">
        <v>426</v>
      </c>
      <c r="K21" s="23"/>
      <c r="L21" s="24">
        <v>2.5</v>
      </c>
      <c r="M21" s="1">
        <v>62760</v>
      </c>
      <c r="N21" s="1">
        <v>320200</v>
      </c>
      <c r="O21" s="3">
        <v>277700</v>
      </c>
      <c r="P21" s="128">
        <v>320200</v>
      </c>
      <c r="Q21" s="126"/>
      <c r="R21" s="126"/>
      <c r="S21" s="25"/>
      <c r="T21" s="25"/>
      <c r="U21" s="611"/>
      <c r="V21" s="612"/>
      <c r="W21" s="612"/>
    </row>
    <row r="22" spans="1:23" ht="21">
      <c r="A22" s="144">
        <v>12</v>
      </c>
      <c r="B22" s="26" t="s">
        <v>178</v>
      </c>
      <c r="C22" s="146"/>
      <c r="D22" s="145"/>
      <c r="E22" s="145"/>
      <c r="F22" s="145"/>
      <c r="G22" s="20">
        <v>0</v>
      </c>
      <c r="H22" s="124">
        <v>360</v>
      </c>
      <c r="I22" s="145"/>
      <c r="J22" s="21">
        <v>360</v>
      </c>
      <c r="K22" s="23"/>
      <c r="L22" s="24">
        <v>2.75</v>
      </c>
      <c r="M22" s="1">
        <v>68200</v>
      </c>
      <c r="N22" s="1">
        <v>68200</v>
      </c>
      <c r="O22" s="3">
        <v>64100</v>
      </c>
      <c r="P22" s="128">
        <v>68200</v>
      </c>
      <c r="Q22" s="126"/>
      <c r="R22" s="126"/>
      <c r="S22" s="25"/>
      <c r="T22" s="25"/>
      <c r="U22" s="611"/>
      <c r="V22" s="612"/>
      <c r="W22" s="612"/>
    </row>
    <row r="23" spans="1:23" ht="21" customHeight="1">
      <c r="A23" s="144">
        <v>13</v>
      </c>
      <c r="B23" s="26" t="s">
        <v>179</v>
      </c>
      <c r="C23" s="146"/>
      <c r="D23" s="145"/>
      <c r="E23" s="145"/>
      <c r="F23" s="145"/>
      <c r="G23" s="20">
        <v>0</v>
      </c>
      <c r="H23" s="124">
        <v>211</v>
      </c>
      <c r="I23" s="145"/>
      <c r="J23" s="21">
        <v>211</v>
      </c>
      <c r="K23" s="23"/>
      <c r="L23" s="24">
        <v>1.5</v>
      </c>
      <c r="M23" s="1">
        <v>37310</v>
      </c>
      <c r="N23" s="1">
        <v>37300</v>
      </c>
      <c r="O23" s="129">
        <v>35100</v>
      </c>
      <c r="P23" s="1">
        <v>37300</v>
      </c>
      <c r="Q23" s="126"/>
      <c r="R23" s="126"/>
      <c r="S23" s="25"/>
      <c r="T23" s="25"/>
      <c r="U23" s="611"/>
      <c r="V23" s="612"/>
      <c r="W23" s="612"/>
    </row>
    <row r="24" spans="1:20" ht="21">
      <c r="A24" s="144">
        <v>14</v>
      </c>
      <c r="B24" s="26" t="s">
        <v>180</v>
      </c>
      <c r="C24" s="21">
        <v>17</v>
      </c>
      <c r="D24" s="22">
        <v>1</v>
      </c>
      <c r="E24" s="22">
        <v>10</v>
      </c>
      <c r="F24" s="22">
        <v>4.25</v>
      </c>
      <c r="G24" s="20">
        <v>195790</v>
      </c>
      <c r="H24" s="124">
        <v>526</v>
      </c>
      <c r="I24" s="145"/>
      <c r="J24" s="21">
        <v>526</v>
      </c>
      <c r="K24" s="23"/>
      <c r="L24" s="24">
        <v>3</v>
      </c>
      <c r="M24" s="1">
        <v>75420</v>
      </c>
      <c r="N24" s="1">
        <v>271200</v>
      </c>
      <c r="O24" s="28">
        <v>237100</v>
      </c>
      <c r="P24" s="1">
        <v>271200</v>
      </c>
      <c r="Q24" s="126"/>
      <c r="R24" s="126"/>
      <c r="S24" s="25"/>
      <c r="T24" s="25"/>
    </row>
    <row r="25" spans="1:23" ht="21">
      <c r="A25" s="144">
        <v>15</v>
      </c>
      <c r="B25" s="26" t="s">
        <v>181</v>
      </c>
      <c r="C25" s="146"/>
      <c r="D25" s="145"/>
      <c r="E25" s="145"/>
      <c r="F25" s="145"/>
      <c r="G25" s="20">
        <v>0</v>
      </c>
      <c r="H25" s="124">
        <v>142</v>
      </c>
      <c r="I25" s="145"/>
      <c r="J25" s="21">
        <v>142</v>
      </c>
      <c r="K25" s="23"/>
      <c r="L25" s="24">
        <v>1.5</v>
      </c>
      <c r="M25" s="1">
        <v>36790</v>
      </c>
      <c r="N25" s="1">
        <v>36800</v>
      </c>
      <c r="O25" s="130">
        <v>34600</v>
      </c>
      <c r="P25" s="1">
        <v>36800</v>
      </c>
      <c r="Q25" s="126"/>
      <c r="R25" s="126"/>
      <c r="S25" s="25"/>
      <c r="T25" s="25"/>
      <c r="U25" s="609" t="s">
        <v>182</v>
      </c>
      <c r="V25" s="610"/>
      <c r="W25" s="610"/>
    </row>
    <row r="26" spans="1:23" ht="21" customHeight="1">
      <c r="A26" s="144">
        <v>16</v>
      </c>
      <c r="B26" s="26" t="s">
        <v>183</v>
      </c>
      <c r="C26" s="146"/>
      <c r="D26" s="145"/>
      <c r="E26" s="145"/>
      <c r="F26" s="145"/>
      <c r="G26" s="20">
        <v>0</v>
      </c>
      <c r="H26" s="124">
        <v>480</v>
      </c>
      <c r="I26" s="145"/>
      <c r="J26" s="21">
        <v>480</v>
      </c>
      <c r="K26" s="23"/>
      <c r="L26" s="24">
        <v>1.5</v>
      </c>
      <c r="M26" s="1">
        <v>39370</v>
      </c>
      <c r="N26" s="1">
        <v>39400</v>
      </c>
      <c r="O26" s="128">
        <v>37100</v>
      </c>
      <c r="P26" s="1">
        <v>39400</v>
      </c>
      <c r="Q26" s="126"/>
      <c r="R26" s="126"/>
      <c r="S26" s="25"/>
      <c r="T26" s="25"/>
      <c r="U26" s="611" t="s">
        <v>39</v>
      </c>
      <c r="V26" s="612"/>
      <c r="W26" s="612"/>
    </row>
    <row r="27" spans="1:23" ht="21">
      <c r="A27" s="144">
        <v>17</v>
      </c>
      <c r="B27" s="26" t="s">
        <v>184</v>
      </c>
      <c r="C27" s="146"/>
      <c r="D27" s="145"/>
      <c r="E27" s="145"/>
      <c r="F27" s="145"/>
      <c r="G27" s="20">
        <v>0</v>
      </c>
      <c r="H27" s="124">
        <v>220</v>
      </c>
      <c r="I27" s="145"/>
      <c r="J27" s="21">
        <v>220</v>
      </c>
      <c r="K27" s="23"/>
      <c r="L27" s="24">
        <v>1.5</v>
      </c>
      <c r="M27" s="1">
        <v>37380</v>
      </c>
      <c r="N27" s="1">
        <v>37400</v>
      </c>
      <c r="O27" s="3">
        <v>35100</v>
      </c>
      <c r="P27" s="128">
        <v>37400</v>
      </c>
      <c r="Q27" s="126"/>
      <c r="R27" s="126"/>
      <c r="S27" s="25"/>
      <c r="T27" s="25"/>
      <c r="U27" s="611"/>
      <c r="V27" s="612"/>
      <c r="W27" s="612"/>
    </row>
    <row r="28" spans="1:23" ht="21">
      <c r="A28" s="144">
        <v>18</v>
      </c>
      <c r="B28" s="26" t="s">
        <v>185</v>
      </c>
      <c r="C28" s="146"/>
      <c r="D28" s="145"/>
      <c r="E28" s="145"/>
      <c r="F28" s="145"/>
      <c r="G28" s="20">
        <v>0</v>
      </c>
      <c r="H28" s="124">
        <v>647</v>
      </c>
      <c r="I28" s="22">
        <v>647</v>
      </c>
      <c r="J28" s="21">
        <v>0</v>
      </c>
      <c r="K28" s="23"/>
      <c r="L28" s="23"/>
      <c r="M28" s="1">
        <v>0</v>
      </c>
      <c r="N28" s="1">
        <v>0</v>
      </c>
      <c r="O28" s="3">
        <v>0</v>
      </c>
      <c r="P28" s="128">
        <v>0</v>
      </c>
      <c r="Q28" s="126"/>
      <c r="R28" s="126"/>
      <c r="S28" s="25"/>
      <c r="T28" s="25"/>
      <c r="U28" s="611"/>
      <c r="V28" s="612"/>
      <c r="W28" s="612"/>
    </row>
    <row r="29" spans="1:23" ht="19.5" customHeight="1">
      <c r="A29" s="144">
        <v>19</v>
      </c>
      <c r="B29" s="26" t="s">
        <v>186</v>
      </c>
      <c r="C29" s="146"/>
      <c r="D29" s="145"/>
      <c r="E29" s="145"/>
      <c r="F29" s="145"/>
      <c r="G29" s="20">
        <v>0</v>
      </c>
      <c r="H29" s="124">
        <v>210</v>
      </c>
      <c r="I29" s="22"/>
      <c r="J29" s="21">
        <v>210</v>
      </c>
      <c r="K29" s="23"/>
      <c r="L29" s="24">
        <v>1</v>
      </c>
      <c r="M29" s="1">
        <v>25410</v>
      </c>
      <c r="N29" s="1">
        <v>25400</v>
      </c>
      <c r="O29" s="3">
        <v>24500</v>
      </c>
      <c r="P29" s="128">
        <v>25400</v>
      </c>
      <c r="Q29" s="126"/>
      <c r="R29" s="126"/>
      <c r="S29" s="25"/>
      <c r="T29" s="25"/>
      <c r="U29" s="611"/>
      <c r="V29" s="612"/>
      <c r="W29" s="612"/>
    </row>
    <row r="30" spans="1:23" ht="2.25" customHeight="1" hidden="1">
      <c r="A30" s="144">
        <v>24</v>
      </c>
      <c r="B30" s="26" t="s">
        <v>187</v>
      </c>
      <c r="C30" s="146"/>
      <c r="D30" s="145"/>
      <c r="E30" s="145"/>
      <c r="F30" s="145"/>
      <c r="G30" s="20">
        <v>0</v>
      </c>
      <c r="H30" s="124"/>
      <c r="I30" s="22"/>
      <c r="J30" s="21"/>
      <c r="K30" s="23"/>
      <c r="L30" s="24"/>
      <c r="M30" s="1">
        <v>0</v>
      </c>
      <c r="N30" s="1">
        <v>0</v>
      </c>
      <c r="O30" s="3"/>
      <c r="P30" s="128">
        <v>0</v>
      </c>
      <c r="Q30" s="126"/>
      <c r="R30" s="126"/>
      <c r="S30" s="25"/>
      <c r="T30" s="25"/>
      <c r="U30" s="611"/>
      <c r="V30" s="612"/>
      <c r="W30" s="612"/>
    </row>
    <row r="31" spans="1:23" ht="21" customHeight="1" hidden="1">
      <c r="A31" s="144">
        <v>25</v>
      </c>
      <c r="B31" s="26" t="s">
        <v>188</v>
      </c>
      <c r="C31" s="146"/>
      <c r="D31" s="145"/>
      <c r="E31" s="145"/>
      <c r="F31" s="145"/>
      <c r="G31" s="20">
        <v>0</v>
      </c>
      <c r="H31" s="147"/>
      <c r="I31" s="145"/>
      <c r="J31" s="21"/>
      <c r="K31" s="23"/>
      <c r="L31" s="23"/>
      <c r="M31" s="1">
        <v>0</v>
      </c>
      <c r="N31" s="1">
        <v>0</v>
      </c>
      <c r="O31" s="3"/>
      <c r="P31" s="128">
        <v>0</v>
      </c>
      <c r="Q31" s="126"/>
      <c r="R31" s="126"/>
      <c r="S31" s="25"/>
      <c r="T31" s="25"/>
      <c r="U31" s="611"/>
      <c r="V31" s="612"/>
      <c r="W31" s="612"/>
    </row>
    <row r="32" spans="1:23" ht="21">
      <c r="A32" s="144">
        <v>20</v>
      </c>
      <c r="B32" s="26" t="s">
        <v>189</v>
      </c>
      <c r="C32" s="21">
        <v>27</v>
      </c>
      <c r="D32" s="22">
        <v>1</v>
      </c>
      <c r="E32" s="22">
        <v>14</v>
      </c>
      <c r="F32" s="22">
        <v>8.5</v>
      </c>
      <c r="G32" s="20">
        <v>353070</v>
      </c>
      <c r="H32" s="124">
        <v>563</v>
      </c>
      <c r="I32" s="22"/>
      <c r="J32" s="21">
        <v>563</v>
      </c>
      <c r="K32" s="23"/>
      <c r="L32" s="24">
        <v>2.5</v>
      </c>
      <c r="M32" s="1">
        <v>63810</v>
      </c>
      <c r="N32" s="1">
        <v>416900</v>
      </c>
      <c r="O32" s="3">
        <v>338700</v>
      </c>
      <c r="P32" s="128">
        <v>416900</v>
      </c>
      <c r="Q32" s="126"/>
      <c r="R32" s="126"/>
      <c r="S32" s="25"/>
      <c r="T32" s="25"/>
      <c r="U32" s="611"/>
      <c r="V32" s="612"/>
      <c r="W32" s="612"/>
    </row>
    <row r="33" spans="1:23" ht="19.5" customHeight="1">
      <c r="A33" s="144">
        <v>21</v>
      </c>
      <c r="B33" s="26" t="s">
        <v>190</v>
      </c>
      <c r="C33" s="146"/>
      <c r="D33" s="145"/>
      <c r="E33" s="145"/>
      <c r="F33" s="145"/>
      <c r="G33" s="20">
        <v>0</v>
      </c>
      <c r="H33" s="124">
        <v>524</v>
      </c>
      <c r="I33" s="22"/>
      <c r="J33" s="21">
        <v>524</v>
      </c>
      <c r="K33" s="23"/>
      <c r="L33" s="24">
        <v>2.25</v>
      </c>
      <c r="M33" s="1">
        <v>57560</v>
      </c>
      <c r="N33" s="1">
        <v>57600</v>
      </c>
      <c r="O33" s="3">
        <v>54400</v>
      </c>
      <c r="P33" s="128">
        <v>57600</v>
      </c>
      <c r="Q33" s="126"/>
      <c r="R33" s="126"/>
      <c r="S33" s="25"/>
      <c r="T33" s="25"/>
      <c r="U33" s="611"/>
      <c r="V33" s="612"/>
      <c r="W33" s="612"/>
    </row>
    <row r="34" spans="1:23" ht="21" customHeight="1" hidden="1">
      <c r="A34" s="144">
        <v>28</v>
      </c>
      <c r="B34" s="26" t="s">
        <v>191</v>
      </c>
      <c r="C34" s="146"/>
      <c r="D34" s="145"/>
      <c r="E34" s="145"/>
      <c r="F34" s="145"/>
      <c r="G34" s="20">
        <v>0</v>
      </c>
      <c r="H34" s="147"/>
      <c r="I34" s="145"/>
      <c r="J34" s="21"/>
      <c r="K34" s="23"/>
      <c r="L34" s="23"/>
      <c r="M34" s="1">
        <v>0</v>
      </c>
      <c r="N34" s="1">
        <v>0</v>
      </c>
      <c r="O34" s="3">
        <v>0</v>
      </c>
      <c r="P34" s="128">
        <v>0</v>
      </c>
      <c r="Q34" s="126"/>
      <c r="R34" s="126"/>
      <c r="S34" s="25"/>
      <c r="T34" s="25"/>
      <c r="U34" s="611"/>
      <c r="V34" s="612"/>
      <c r="W34" s="612"/>
    </row>
    <row r="35" spans="1:23" ht="21">
      <c r="A35" s="144">
        <v>22</v>
      </c>
      <c r="B35" s="26" t="s">
        <v>192</v>
      </c>
      <c r="C35" s="146"/>
      <c r="D35" s="145"/>
      <c r="E35" s="145"/>
      <c r="F35" s="145"/>
      <c r="G35" s="20">
        <v>0</v>
      </c>
      <c r="H35" s="124">
        <v>130</v>
      </c>
      <c r="I35" s="22">
        <v>130</v>
      </c>
      <c r="J35" s="21">
        <v>0</v>
      </c>
      <c r="K35" s="23"/>
      <c r="L35" s="24">
        <v>0</v>
      </c>
      <c r="M35" s="1">
        <v>0</v>
      </c>
      <c r="N35" s="1">
        <v>0</v>
      </c>
      <c r="O35" s="3">
        <v>0</v>
      </c>
      <c r="P35" s="128">
        <v>0</v>
      </c>
      <c r="Q35" s="126"/>
      <c r="R35" s="126"/>
      <c r="S35" s="25"/>
      <c r="T35" s="25"/>
      <c r="U35" s="611"/>
      <c r="V35" s="612"/>
      <c r="W35" s="612"/>
    </row>
    <row r="36" spans="1:23" ht="21">
      <c r="A36" s="144">
        <v>23</v>
      </c>
      <c r="B36" s="148" t="s">
        <v>193</v>
      </c>
      <c r="C36" s="146"/>
      <c r="D36" s="145"/>
      <c r="E36" s="145"/>
      <c r="F36" s="145"/>
      <c r="G36" s="20">
        <v>0</v>
      </c>
      <c r="H36" s="124">
        <v>410</v>
      </c>
      <c r="I36" s="22"/>
      <c r="J36" s="21">
        <v>410</v>
      </c>
      <c r="K36" s="23"/>
      <c r="L36" s="24">
        <v>2.75</v>
      </c>
      <c r="M36" s="1">
        <v>68590</v>
      </c>
      <c r="N36" s="1">
        <v>68600</v>
      </c>
      <c r="O36" s="3">
        <v>64200</v>
      </c>
      <c r="P36" s="128">
        <v>68600</v>
      </c>
      <c r="Q36" s="126"/>
      <c r="R36" s="126"/>
      <c r="S36" s="25"/>
      <c r="T36" s="25"/>
      <c r="U36" s="611"/>
      <c r="V36" s="612"/>
      <c r="W36" s="612"/>
    </row>
    <row r="37" spans="1:23" ht="21">
      <c r="A37" s="144">
        <v>24</v>
      </c>
      <c r="B37" s="26" t="s">
        <v>194</v>
      </c>
      <c r="C37" s="21">
        <v>44</v>
      </c>
      <c r="D37" s="22">
        <v>1</v>
      </c>
      <c r="E37" s="22">
        <v>14</v>
      </c>
      <c r="F37" s="22">
        <v>5.25</v>
      </c>
      <c r="G37" s="20">
        <v>247040</v>
      </c>
      <c r="H37" s="124">
        <v>573</v>
      </c>
      <c r="I37" s="22"/>
      <c r="J37" s="21">
        <v>573</v>
      </c>
      <c r="K37" s="23"/>
      <c r="L37" s="24">
        <v>1.25</v>
      </c>
      <c r="M37" s="1">
        <v>34140</v>
      </c>
      <c r="N37" s="1">
        <v>281200</v>
      </c>
      <c r="O37" s="3">
        <v>224500</v>
      </c>
      <c r="P37" s="128">
        <v>281200</v>
      </c>
      <c r="Q37" s="126"/>
      <c r="R37" s="126"/>
      <c r="S37" s="25"/>
      <c r="T37" s="25"/>
      <c r="U37" s="611"/>
      <c r="V37" s="612"/>
      <c r="W37" s="612"/>
    </row>
    <row r="38" spans="1:23" ht="21">
      <c r="A38" s="144">
        <v>25</v>
      </c>
      <c r="B38" s="26" t="s">
        <v>195</v>
      </c>
      <c r="C38" s="146"/>
      <c r="D38" s="22"/>
      <c r="E38" s="22"/>
      <c r="F38" s="145"/>
      <c r="G38" s="20">
        <v>0</v>
      </c>
      <c r="H38" s="124">
        <v>525</v>
      </c>
      <c r="I38" s="22"/>
      <c r="J38" s="21">
        <v>525</v>
      </c>
      <c r="K38" s="23"/>
      <c r="L38" s="24">
        <v>2.5</v>
      </c>
      <c r="M38" s="1">
        <v>63520</v>
      </c>
      <c r="N38" s="1">
        <v>63500</v>
      </c>
      <c r="O38" s="3">
        <v>60100</v>
      </c>
      <c r="P38" s="128">
        <v>63500</v>
      </c>
      <c r="Q38" s="126"/>
      <c r="R38" s="126"/>
      <c r="S38" s="25"/>
      <c r="T38" s="25"/>
      <c r="U38" s="611"/>
      <c r="V38" s="612"/>
      <c r="W38" s="612"/>
    </row>
    <row r="39" spans="1:23" ht="21">
      <c r="A39" s="144">
        <v>26</v>
      </c>
      <c r="B39" s="26" t="s">
        <v>196</v>
      </c>
      <c r="C39" s="21">
        <v>41</v>
      </c>
      <c r="D39" s="22">
        <v>1</v>
      </c>
      <c r="E39" s="22">
        <v>20</v>
      </c>
      <c r="F39" s="22">
        <v>6.5</v>
      </c>
      <c r="G39" s="20">
        <v>306600</v>
      </c>
      <c r="H39" s="124">
        <v>561</v>
      </c>
      <c r="I39" s="22"/>
      <c r="J39" s="21">
        <v>561</v>
      </c>
      <c r="K39" s="23"/>
      <c r="L39" s="24">
        <v>4</v>
      </c>
      <c r="M39" s="1">
        <v>99490</v>
      </c>
      <c r="N39" s="1">
        <v>406100</v>
      </c>
      <c r="O39" s="3">
        <v>334100</v>
      </c>
      <c r="P39" s="128">
        <v>406100</v>
      </c>
      <c r="Q39" s="126"/>
      <c r="R39" s="126"/>
      <c r="S39" s="25"/>
      <c r="T39" s="25"/>
      <c r="U39" s="611"/>
      <c r="V39" s="612"/>
      <c r="W39" s="612"/>
    </row>
    <row r="40" spans="1:23" ht="21">
      <c r="A40" s="144">
        <v>27</v>
      </c>
      <c r="B40" s="26" t="s">
        <v>197</v>
      </c>
      <c r="C40" s="146"/>
      <c r="D40" s="145"/>
      <c r="E40" s="145"/>
      <c r="F40" s="145"/>
      <c r="G40" s="20">
        <v>0</v>
      </c>
      <c r="H40" s="131">
        <v>302</v>
      </c>
      <c r="I40" s="22"/>
      <c r="J40" s="21">
        <v>302</v>
      </c>
      <c r="K40" s="23"/>
      <c r="L40" s="24">
        <v>3.5</v>
      </c>
      <c r="M40" s="1">
        <v>85610</v>
      </c>
      <c r="N40" s="1">
        <v>85600</v>
      </c>
      <c r="O40" s="3">
        <v>91200</v>
      </c>
      <c r="P40" s="127">
        <v>91200</v>
      </c>
      <c r="Q40" s="126"/>
      <c r="R40" s="126"/>
      <c r="S40" s="25"/>
      <c r="T40" s="25"/>
      <c r="U40" s="611"/>
      <c r="V40" s="612"/>
      <c r="W40" s="612"/>
    </row>
    <row r="41" spans="1:23" ht="21">
      <c r="A41" s="144">
        <v>28</v>
      </c>
      <c r="B41" s="26" t="s">
        <v>198</v>
      </c>
      <c r="C41" s="21">
        <v>158</v>
      </c>
      <c r="D41" s="22">
        <v>3</v>
      </c>
      <c r="E41" s="22">
        <v>62</v>
      </c>
      <c r="F41" s="22">
        <v>16.25</v>
      </c>
      <c r="G41" s="20">
        <v>823470</v>
      </c>
      <c r="H41" s="124">
        <v>1853</v>
      </c>
      <c r="I41" s="22"/>
      <c r="J41" s="21">
        <v>1853</v>
      </c>
      <c r="K41" s="23"/>
      <c r="L41" s="24">
        <v>1.5</v>
      </c>
      <c r="M41" s="1">
        <v>49880</v>
      </c>
      <c r="N41" s="1">
        <v>873400</v>
      </c>
      <c r="O41" s="3">
        <v>670800</v>
      </c>
      <c r="P41" s="129">
        <v>873400</v>
      </c>
      <c r="Q41" s="126"/>
      <c r="R41" s="126"/>
      <c r="S41" s="25"/>
      <c r="T41" s="25"/>
      <c r="U41" s="611"/>
      <c r="V41" s="612"/>
      <c r="W41" s="612"/>
    </row>
    <row r="42" spans="1:20" ht="0.75" customHeight="1">
      <c r="A42" s="144">
        <v>36</v>
      </c>
      <c r="B42" s="26" t="s">
        <v>199</v>
      </c>
      <c r="C42" s="146"/>
      <c r="D42" s="145"/>
      <c r="E42" s="145"/>
      <c r="F42" s="145"/>
      <c r="G42" s="20">
        <v>0</v>
      </c>
      <c r="H42" s="147"/>
      <c r="I42" s="145"/>
      <c r="J42" s="21"/>
      <c r="K42" s="23"/>
      <c r="L42" s="23"/>
      <c r="M42" s="1">
        <v>0</v>
      </c>
      <c r="N42" s="1">
        <v>0</v>
      </c>
      <c r="O42" s="128"/>
      <c r="P42" s="1">
        <v>0</v>
      </c>
      <c r="Q42" s="149"/>
      <c r="R42" s="126"/>
      <c r="S42" s="25"/>
      <c r="T42" s="25"/>
    </row>
    <row r="43" spans="1:20" ht="21">
      <c r="A43" s="144">
        <v>29</v>
      </c>
      <c r="B43" s="26" t="s">
        <v>200</v>
      </c>
      <c r="C43" s="21">
        <v>41</v>
      </c>
      <c r="D43" s="22">
        <v>1</v>
      </c>
      <c r="E43" s="22">
        <v>15</v>
      </c>
      <c r="F43" s="22">
        <v>5.5</v>
      </c>
      <c r="G43" s="20">
        <v>257860</v>
      </c>
      <c r="H43" s="124">
        <v>664</v>
      </c>
      <c r="I43" s="22"/>
      <c r="J43" s="21">
        <v>664</v>
      </c>
      <c r="K43" s="23"/>
      <c r="L43" s="24">
        <v>2.75</v>
      </c>
      <c r="M43" s="1">
        <v>70530</v>
      </c>
      <c r="N43" s="1">
        <v>328400</v>
      </c>
      <c r="O43" s="3">
        <v>273800</v>
      </c>
      <c r="P43" s="3">
        <v>328400</v>
      </c>
      <c r="Q43" s="149"/>
      <c r="R43" s="126"/>
      <c r="S43" s="25"/>
      <c r="T43" s="25"/>
    </row>
    <row r="44" spans="1:20" ht="21">
      <c r="A44" s="144">
        <v>30</v>
      </c>
      <c r="B44" s="26" t="s">
        <v>201</v>
      </c>
      <c r="C44" s="21">
        <v>115</v>
      </c>
      <c r="D44" s="22">
        <v>2</v>
      </c>
      <c r="E44" s="22">
        <v>41</v>
      </c>
      <c r="F44" s="22">
        <v>12</v>
      </c>
      <c r="G44" s="20">
        <v>589260</v>
      </c>
      <c r="H44" s="124">
        <v>1175</v>
      </c>
      <c r="I44" s="22"/>
      <c r="J44" s="21">
        <v>1175</v>
      </c>
      <c r="K44" s="23"/>
      <c r="L44" s="24">
        <v>2</v>
      </c>
      <c r="M44" s="1">
        <v>56590</v>
      </c>
      <c r="N44" s="1">
        <v>645900</v>
      </c>
      <c r="O44" s="3">
        <v>542100</v>
      </c>
      <c r="P44" s="3">
        <v>645900</v>
      </c>
      <c r="Q44" s="149"/>
      <c r="R44" s="126"/>
      <c r="S44" s="25"/>
      <c r="T44" s="25"/>
    </row>
    <row r="45" spans="1:20" ht="20.25">
      <c r="A45" s="144"/>
      <c r="B45" s="26" t="s">
        <v>202</v>
      </c>
      <c r="C45" s="29">
        <v>888</v>
      </c>
      <c r="D45" s="29">
        <v>19.5</v>
      </c>
      <c r="E45" s="29">
        <v>335</v>
      </c>
      <c r="F45" s="29">
        <v>109.75</v>
      </c>
      <c r="G45" s="29">
        <v>5258490</v>
      </c>
      <c r="H45" s="29">
        <v>20912</v>
      </c>
      <c r="I45" s="29">
        <v>4957</v>
      </c>
      <c r="J45" s="30">
        <v>15955</v>
      </c>
      <c r="K45" s="31"/>
      <c r="L45" s="32">
        <v>57.75</v>
      </c>
      <c r="M45" s="33">
        <v>1496530</v>
      </c>
      <c r="N45" s="34">
        <v>6755400</v>
      </c>
      <c r="O45" s="35">
        <v>5651100</v>
      </c>
      <c r="P45" s="35">
        <v>6774600</v>
      </c>
      <c r="Q45" s="150"/>
      <c r="R45" s="132"/>
      <c r="S45" s="36"/>
      <c r="T45" s="36"/>
    </row>
    <row r="46" spans="1:20" ht="21">
      <c r="A46" s="144">
        <v>31</v>
      </c>
      <c r="B46" s="26" t="s">
        <v>203</v>
      </c>
      <c r="C46" s="21">
        <v>250</v>
      </c>
      <c r="D46" s="22">
        <v>9</v>
      </c>
      <c r="E46" s="22">
        <v>180</v>
      </c>
      <c r="F46" s="22">
        <v>51.25</v>
      </c>
      <c r="G46" s="27">
        <v>2490820</v>
      </c>
      <c r="H46" s="21">
        <v>6778</v>
      </c>
      <c r="I46" s="22"/>
      <c r="J46" s="21">
        <v>6778</v>
      </c>
      <c r="K46" s="23"/>
      <c r="L46" s="24">
        <v>8</v>
      </c>
      <c r="M46" s="1">
        <v>242270</v>
      </c>
      <c r="N46" s="1">
        <v>2733100</v>
      </c>
      <c r="O46" s="4">
        <v>2690300</v>
      </c>
      <c r="P46" s="3">
        <v>2733100</v>
      </c>
      <c r="Q46" s="149"/>
      <c r="R46" s="126"/>
      <c r="S46" s="25"/>
      <c r="T46" s="25"/>
    </row>
    <row r="47" spans="1:20" ht="0.75" customHeight="1">
      <c r="A47" s="144">
        <v>40</v>
      </c>
      <c r="B47" s="26" t="s">
        <v>204</v>
      </c>
      <c r="C47" s="21"/>
      <c r="D47" s="22"/>
      <c r="E47" s="22"/>
      <c r="F47" s="22"/>
      <c r="G47" s="27">
        <v>0</v>
      </c>
      <c r="H47" s="21"/>
      <c r="I47" s="22"/>
      <c r="J47" s="21"/>
      <c r="K47" s="23"/>
      <c r="L47" s="24"/>
      <c r="M47" s="1">
        <v>0</v>
      </c>
      <c r="N47" s="1">
        <v>0</v>
      </c>
      <c r="O47" s="3"/>
      <c r="P47" s="3">
        <v>0</v>
      </c>
      <c r="Q47" s="149"/>
      <c r="R47" s="126"/>
      <c r="S47" s="25"/>
      <c r="T47" s="25"/>
    </row>
    <row r="48" spans="1:20" ht="21" hidden="1">
      <c r="A48" s="144">
        <v>41</v>
      </c>
      <c r="B48" s="26" t="s">
        <v>205</v>
      </c>
      <c r="C48" s="151"/>
      <c r="D48" s="145"/>
      <c r="E48" s="145"/>
      <c r="F48" s="22"/>
      <c r="G48" s="27">
        <v>0</v>
      </c>
      <c r="H48" s="21"/>
      <c r="I48" s="22"/>
      <c r="J48" s="21"/>
      <c r="K48" s="23"/>
      <c r="L48" s="24"/>
      <c r="M48" s="1">
        <v>0</v>
      </c>
      <c r="N48" s="1">
        <v>0</v>
      </c>
      <c r="O48" s="4"/>
      <c r="P48" s="3">
        <v>0</v>
      </c>
      <c r="Q48" s="149"/>
      <c r="R48" s="126"/>
      <c r="S48" s="25"/>
      <c r="T48" s="25"/>
    </row>
    <row r="49" spans="1:20" ht="20.25">
      <c r="A49" s="144"/>
      <c r="B49" s="26" t="s">
        <v>206</v>
      </c>
      <c r="C49" s="29">
        <v>250</v>
      </c>
      <c r="D49" s="29">
        <v>9</v>
      </c>
      <c r="E49" s="29">
        <v>180</v>
      </c>
      <c r="F49" s="133">
        <v>51.25</v>
      </c>
      <c r="G49" s="29">
        <v>2490820</v>
      </c>
      <c r="H49" s="37">
        <v>6778</v>
      </c>
      <c r="I49" s="37">
        <v>0</v>
      </c>
      <c r="J49" s="30">
        <v>6778</v>
      </c>
      <c r="K49" s="38">
        <v>0</v>
      </c>
      <c r="L49" s="39">
        <v>8</v>
      </c>
      <c r="M49" s="37">
        <v>242270</v>
      </c>
      <c r="N49" s="34">
        <v>2733100</v>
      </c>
      <c r="O49" s="35">
        <v>2690300</v>
      </c>
      <c r="P49" s="35">
        <v>2733100</v>
      </c>
      <c r="Q49" s="150"/>
      <c r="R49" s="132"/>
      <c r="S49" s="36"/>
      <c r="T49" s="36"/>
    </row>
    <row r="50" spans="1:20" ht="20.25">
      <c r="A50" s="152"/>
      <c r="B50" s="153" t="s">
        <v>293</v>
      </c>
      <c r="C50" s="40">
        <v>1138</v>
      </c>
      <c r="D50" s="40">
        <v>28.5</v>
      </c>
      <c r="E50" s="40">
        <v>515</v>
      </c>
      <c r="F50" s="40">
        <v>161</v>
      </c>
      <c r="G50" s="154">
        <v>7749310</v>
      </c>
      <c r="H50" s="40">
        <v>27690</v>
      </c>
      <c r="I50" s="40">
        <v>4957</v>
      </c>
      <c r="J50" s="30">
        <v>22733</v>
      </c>
      <c r="K50" s="31">
        <v>0</v>
      </c>
      <c r="L50" s="32">
        <v>65.75</v>
      </c>
      <c r="M50" s="34">
        <v>1738800</v>
      </c>
      <c r="N50" s="34">
        <v>9488500</v>
      </c>
      <c r="O50" s="41">
        <v>8341400</v>
      </c>
      <c r="P50" s="41">
        <v>9507700</v>
      </c>
      <c r="Q50" s="150"/>
      <c r="R50" s="132"/>
      <c r="S50" s="36"/>
      <c r="T50" s="36"/>
    </row>
    <row r="51" spans="1:20" ht="21.75" customHeight="1">
      <c r="A51" s="592" t="s">
        <v>40</v>
      </c>
      <c r="B51" s="593"/>
      <c r="C51" s="593"/>
      <c r="D51" s="593"/>
      <c r="E51" s="593"/>
      <c r="F51" s="593"/>
      <c r="G51" s="594"/>
      <c r="H51" s="592" t="s">
        <v>41</v>
      </c>
      <c r="I51" s="593"/>
      <c r="J51" s="593"/>
      <c r="K51" s="593"/>
      <c r="L51" s="593"/>
      <c r="M51" s="594"/>
      <c r="N51" s="155"/>
      <c r="O51" s="152"/>
      <c r="P51" s="152"/>
      <c r="Q51" s="152"/>
      <c r="R51" s="152"/>
      <c r="S51" s="156"/>
      <c r="T51" s="156"/>
    </row>
    <row r="52" ht="9.75" customHeight="1"/>
    <row r="53" spans="2:12" ht="18.75" customHeight="1">
      <c r="B53" s="586" t="s">
        <v>42</v>
      </c>
      <c r="C53" s="586"/>
      <c r="D53" s="586"/>
      <c r="E53" s="586"/>
      <c r="F53" s="586"/>
      <c r="G53" s="586"/>
      <c r="H53" s="586"/>
      <c r="I53" s="586"/>
      <c r="J53" s="586"/>
      <c r="K53" s="586"/>
      <c r="L53" s="586"/>
    </row>
    <row r="54" spans="2:16" ht="18.75" customHeight="1">
      <c r="B54" s="586" t="s">
        <v>43</v>
      </c>
      <c r="C54" s="586"/>
      <c r="D54" s="586"/>
      <c r="E54" s="586"/>
      <c r="F54" s="586"/>
      <c r="G54" s="586"/>
      <c r="H54" s="586"/>
      <c r="I54" s="586"/>
      <c r="J54" s="586"/>
      <c r="K54" s="586"/>
      <c r="L54" s="586"/>
      <c r="M54" s="586"/>
      <c r="N54" s="586"/>
      <c r="O54" s="586"/>
      <c r="P54" s="586"/>
    </row>
    <row r="55" spans="2:16" ht="18.75" customHeight="1">
      <c r="B55" s="157"/>
      <c r="C55" s="157"/>
      <c r="D55" s="157"/>
      <c r="E55" s="157"/>
      <c r="F55" s="157"/>
      <c r="G55" s="157"/>
      <c r="H55" s="157"/>
      <c r="I55" s="157"/>
      <c r="J55" s="157"/>
      <c r="K55" s="157"/>
      <c r="L55" s="157"/>
      <c r="M55" s="157"/>
      <c r="N55" s="157"/>
      <c r="O55" s="157"/>
      <c r="P55" s="157"/>
    </row>
    <row r="56" spans="2:20" ht="24.75" customHeight="1">
      <c r="B56" s="42"/>
      <c r="C56" s="42"/>
      <c r="D56" s="585" t="s">
        <v>142</v>
      </c>
      <c r="E56" s="585"/>
      <c r="F56" s="585"/>
      <c r="G56" s="585"/>
      <c r="H56" s="585"/>
      <c r="I56" s="585"/>
      <c r="J56" s="585"/>
      <c r="K56" s="585"/>
      <c r="L56" s="585"/>
      <c r="M56" s="585"/>
      <c r="N56" s="585"/>
      <c r="O56" s="585"/>
      <c r="P56" s="585"/>
      <c r="Q56" s="585"/>
      <c r="R56" s="585"/>
      <c r="S56" s="585"/>
      <c r="T56" s="585"/>
    </row>
  </sheetData>
  <sheetProtection/>
  <mergeCells count="21">
    <mergeCell ref="U25:W25"/>
    <mergeCell ref="U26:W41"/>
    <mergeCell ref="H4:M4"/>
    <mergeCell ref="U7:W7"/>
    <mergeCell ref="U8:W23"/>
    <mergeCell ref="A4:A5"/>
    <mergeCell ref="C4:G4"/>
    <mergeCell ref="U1:V1"/>
    <mergeCell ref="Q4:Q5"/>
    <mergeCell ref="R4:R5"/>
    <mergeCell ref="U4:W6"/>
    <mergeCell ref="P4:P5"/>
    <mergeCell ref="N4:N5"/>
    <mergeCell ref="D56:T56"/>
    <mergeCell ref="B53:L53"/>
    <mergeCell ref="B54:P54"/>
    <mergeCell ref="B4:B5"/>
    <mergeCell ref="O4:O5"/>
    <mergeCell ref="B2:N2"/>
    <mergeCell ref="H51:M51"/>
    <mergeCell ref="A51:G51"/>
  </mergeCells>
  <printOptions/>
  <pageMargins left="0.3937007874015748" right="0.1968503937007874" top="0.7874015748031497" bottom="0.5118110236220472" header="0.1968503937007874" footer="0.5118110236220472"/>
  <pageSetup horizontalDpi="600" verticalDpi="600" orientation="landscape" paperSize="9" scale="45" r:id="rId1"/>
</worksheet>
</file>

<file path=xl/worksheets/sheet7.xml><?xml version="1.0" encoding="utf-8"?>
<worksheet xmlns="http://schemas.openxmlformats.org/spreadsheetml/2006/main" xmlns:r="http://schemas.openxmlformats.org/officeDocument/2006/relationships">
  <dimension ref="B1:W49"/>
  <sheetViews>
    <sheetView view="pageBreakPreview" zoomScale="75" zoomScaleNormal="75" zoomScaleSheetLayoutView="75" zoomScalePageLayoutView="0" workbookViewId="0" topLeftCell="H1">
      <selection activeCell="S52" sqref="S52"/>
    </sheetView>
  </sheetViews>
  <sheetFormatPr defaultColWidth="10.66015625" defaultRowHeight="12.75"/>
  <cols>
    <col min="1" max="1" width="16.5" style="160" hidden="1" customWidth="1"/>
    <col min="2" max="2" width="34" style="160" customWidth="1"/>
    <col min="3" max="3" width="39.16015625" style="160" customWidth="1"/>
    <col min="4" max="4" width="27.66015625" style="160" customWidth="1"/>
    <col min="5" max="5" width="27.33203125" style="160" customWidth="1"/>
    <col min="6" max="7" width="25" style="160" customWidth="1"/>
    <col min="8" max="8" width="22" style="160" customWidth="1"/>
    <col min="9" max="9" width="24.66015625" style="160" customWidth="1"/>
    <col min="10" max="13" width="22.16015625" style="160" customWidth="1"/>
    <col min="14" max="15" width="22.83203125" style="160" customWidth="1"/>
    <col min="16" max="16" width="22.66015625" style="160" customWidth="1"/>
    <col min="17" max="18" width="22.33203125" style="160" customWidth="1"/>
    <col min="19" max="19" width="24.5" style="160" customWidth="1"/>
    <col min="20" max="20" width="20.66015625" style="160" customWidth="1"/>
    <col min="21" max="22" width="26.66015625" style="160" customWidth="1"/>
    <col min="23" max="23" width="25.5" style="160" customWidth="1"/>
    <col min="24" max="16384" width="10.66015625" style="160" customWidth="1"/>
  </cols>
  <sheetData>
    <row r="1" spans="2:23" ht="26.25">
      <c r="B1" s="159"/>
      <c r="C1" s="159"/>
      <c r="D1" s="159"/>
      <c r="E1" s="159"/>
      <c r="F1" s="159"/>
      <c r="G1" s="159"/>
      <c r="H1" s="159"/>
      <c r="I1" s="159"/>
      <c r="J1" s="159"/>
      <c r="K1" s="159"/>
      <c r="L1" s="159"/>
      <c r="M1" s="159"/>
      <c r="N1" s="159"/>
      <c r="O1" s="159"/>
      <c r="P1" s="159"/>
      <c r="Q1" s="159"/>
      <c r="R1" s="159"/>
      <c r="S1" s="159"/>
      <c r="T1" s="159"/>
      <c r="U1" s="638" t="s">
        <v>57</v>
      </c>
      <c r="V1" s="638"/>
      <c r="W1" s="638"/>
    </row>
    <row r="2" spans="2:23" ht="12.75">
      <c r="B2" s="159"/>
      <c r="C2" s="159"/>
      <c r="D2" s="159"/>
      <c r="E2" s="159"/>
      <c r="F2" s="159"/>
      <c r="G2" s="159"/>
      <c r="H2" s="159"/>
      <c r="I2" s="159"/>
      <c r="J2" s="159"/>
      <c r="K2" s="159"/>
      <c r="L2" s="159"/>
      <c r="M2" s="159"/>
      <c r="N2" s="159"/>
      <c r="O2" s="159"/>
      <c r="P2" s="159"/>
      <c r="Q2" s="159"/>
      <c r="R2" s="159"/>
      <c r="S2" s="159"/>
      <c r="T2" s="159"/>
      <c r="U2" s="159"/>
      <c r="V2" s="159"/>
      <c r="W2" s="159"/>
    </row>
    <row r="3" spans="2:23" ht="30">
      <c r="B3" s="161"/>
      <c r="C3" s="639" t="s">
        <v>58</v>
      </c>
      <c r="D3" s="639"/>
      <c r="E3" s="639"/>
      <c r="F3" s="639"/>
      <c r="G3" s="639"/>
      <c r="H3" s="639"/>
      <c r="I3" s="639"/>
      <c r="J3" s="639"/>
      <c r="K3" s="639"/>
      <c r="L3" s="639"/>
      <c r="M3" s="639"/>
      <c r="N3" s="639"/>
      <c r="O3" s="639"/>
      <c r="P3" s="639"/>
      <c r="Q3" s="639"/>
      <c r="R3" s="639"/>
      <c r="S3" s="639"/>
      <c r="T3" s="639"/>
      <c r="U3" s="639"/>
      <c r="V3" s="639"/>
      <c r="W3" s="161"/>
    </row>
    <row r="4" spans="2:23" ht="26.25" thickBot="1">
      <c r="B4" s="161"/>
      <c r="C4" s="161"/>
      <c r="D4" s="161"/>
      <c r="E4" s="161"/>
      <c r="F4" s="161"/>
      <c r="G4" s="161"/>
      <c r="H4" s="161"/>
      <c r="I4" s="161"/>
      <c r="J4" s="161"/>
      <c r="K4" s="161"/>
      <c r="L4" s="161"/>
      <c r="M4" s="161"/>
      <c r="N4" s="161"/>
      <c r="O4" s="161"/>
      <c r="P4" s="161"/>
      <c r="Q4" s="161"/>
      <c r="R4" s="161"/>
      <c r="S4" s="161"/>
      <c r="T4" s="161"/>
      <c r="U4" s="161"/>
      <c r="V4" s="161"/>
      <c r="W4" s="177" t="s">
        <v>290</v>
      </c>
    </row>
    <row r="5" spans="2:23" ht="27" customHeight="1" thickBot="1">
      <c r="B5" s="619" t="s">
        <v>215</v>
      </c>
      <c r="C5" s="616" t="s">
        <v>59</v>
      </c>
      <c r="D5" s="614" t="s">
        <v>100</v>
      </c>
      <c r="E5" s="622" t="s">
        <v>101</v>
      </c>
      <c r="F5" s="623"/>
      <c r="G5" s="623"/>
      <c r="H5" s="623"/>
      <c r="I5" s="623"/>
      <c r="J5" s="623"/>
      <c r="K5" s="623"/>
      <c r="L5" s="623"/>
      <c r="M5" s="623"/>
      <c r="N5" s="623"/>
      <c r="O5" s="623"/>
      <c r="P5" s="623"/>
      <c r="Q5" s="623"/>
      <c r="R5" s="623"/>
      <c r="S5" s="623"/>
      <c r="T5" s="623"/>
      <c r="U5" s="623"/>
      <c r="V5" s="624"/>
      <c r="W5" s="644" t="s">
        <v>60</v>
      </c>
    </row>
    <row r="6" spans="2:23" ht="24" thickBot="1">
      <c r="B6" s="620"/>
      <c r="C6" s="617"/>
      <c r="D6" s="615"/>
      <c r="E6" s="632" t="s">
        <v>61</v>
      </c>
      <c r="F6" s="630"/>
      <c r="G6" s="630"/>
      <c r="H6" s="633"/>
      <c r="I6" s="628" t="s">
        <v>62</v>
      </c>
      <c r="J6" s="629"/>
      <c r="K6" s="630"/>
      <c r="L6" s="630"/>
      <c r="M6" s="630"/>
      <c r="N6" s="631"/>
      <c r="O6" s="625" t="s">
        <v>63</v>
      </c>
      <c r="P6" s="626"/>
      <c r="Q6" s="626"/>
      <c r="R6" s="626"/>
      <c r="S6" s="626"/>
      <c r="T6" s="626"/>
      <c r="U6" s="626"/>
      <c r="V6" s="627"/>
      <c r="W6" s="645"/>
    </row>
    <row r="7" spans="2:23" ht="377.25" customHeight="1" thickBot="1">
      <c r="B7" s="621"/>
      <c r="C7" s="618"/>
      <c r="D7" s="615"/>
      <c r="E7" s="318" t="s">
        <v>64</v>
      </c>
      <c r="F7" s="319" t="s">
        <v>65</v>
      </c>
      <c r="G7" s="354" t="s">
        <v>240</v>
      </c>
      <c r="H7" s="360" t="s">
        <v>127</v>
      </c>
      <c r="I7" s="193" t="s">
        <v>98</v>
      </c>
      <c r="J7" s="320" t="s">
        <v>66</v>
      </c>
      <c r="K7" s="352" t="s">
        <v>238</v>
      </c>
      <c r="L7" s="322" t="s">
        <v>313</v>
      </c>
      <c r="M7" s="370" t="s">
        <v>239</v>
      </c>
      <c r="N7" s="307" t="s">
        <v>99</v>
      </c>
      <c r="O7" s="190" t="s">
        <v>98</v>
      </c>
      <c r="P7" s="191" t="s">
        <v>67</v>
      </c>
      <c r="Q7" s="351" t="s">
        <v>149</v>
      </c>
      <c r="R7" s="371" t="s">
        <v>241</v>
      </c>
      <c r="S7" s="191" t="s">
        <v>68</v>
      </c>
      <c r="T7" s="191" t="s">
        <v>99</v>
      </c>
      <c r="U7" s="191" t="s">
        <v>146</v>
      </c>
      <c r="V7" s="192" t="s">
        <v>70</v>
      </c>
      <c r="W7" s="646"/>
    </row>
    <row r="8" spans="2:23" ht="29.25" customHeight="1">
      <c r="B8" s="182">
        <v>25315501000</v>
      </c>
      <c r="C8" s="182" t="s">
        <v>233</v>
      </c>
      <c r="D8" s="189">
        <v>740000</v>
      </c>
      <c r="E8" s="180"/>
      <c r="F8" s="189"/>
      <c r="G8" s="178"/>
      <c r="H8" s="308"/>
      <c r="I8" s="180">
        <v>82100</v>
      </c>
      <c r="J8" s="189"/>
      <c r="K8" s="179">
        <v>122300</v>
      </c>
      <c r="L8" s="178"/>
      <c r="M8" s="178"/>
      <c r="N8" s="308">
        <v>12030</v>
      </c>
      <c r="O8" s="180"/>
      <c r="P8" s="182"/>
      <c r="Q8" s="182"/>
      <c r="R8" s="182"/>
      <c r="S8" s="182"/>
      <c r="T8" s="182"/>
      <c r="U8" s="182"/>
      <c r="V8" s="181"/>
      <c r="W8" s="188">
        <f aca="true" t="shared" si="0" ref="W8:W41">SUM(D8:V8)</f>
        <v>956430</v>
      </c>
    </row>
    <row r="9" spans="2:23" ht="31.5" customHeight="1">
      <c r="B9" s="178">
        <v>25315502000</v>
      </c>
      <c r="C9" s="178" t="s">
        <v>234</v>
      </c>
      <c r="D9" s="179">
        <v>116900</v>
      </c>
      <c r="E9" s="183"/>
      <c r="F9" s="179"/>
      <c r="G9" s="178"/>
      <c r="H9" s="309"/>
      <c r="I9" s="183">
        <v>53500</v>
      </c>
      <c r="J9" s="179"/>
      <c r="K9" s="179"/>
      <c r="L9" s="178"/>
      <c r="M9" s="178"/>
      <c r="N9" s="309"/>
      <c r="O9" s="183"/>
      <c r="P9" s="178"/>
      <c r="Q9" s="178"/>
      <c r="R9" s="178"/>
      <c r="S9" s="178"/>
      <c r="T9" s="178"/>
      <c r="U9" s="178"/>
      <c r="V9" s="184"/>
      <c r="W9" s="164">
        <f t="shared" si="0"/>
        <v>170400</v>
      </c>
    </row>
    <row r="10" spans="2:23" ht="32.25" customHeight="1">
      <c r="B10" s="178">
        <v>25315503000</v>
      </c>
      <c r="C10" s="178" t="s">
        <v>235</v>
      </c>
      <c r="D10" s="179">
        <v>50000</v>
      </c>
      <c r="E10" s="183"/>
      <c r="F10" s="179"/>
      <c r="G10" s="178"/>
      <c r="H10" s="309"/>
      <c r="I10" s="183">
        <v>53800</v>
      </c>
      <c r="J10" s="179"/>
      <c r="K10" s="179"/>
      <c r="L10" s="178"/>
      <c r="M10" s="178"/>
      <c r="N10" s="309">
        <v>10025</v>
      </c>
      <c r="O10" s="183"/>
      <c r="P10" s="178"/>
      <c r="Q10" s="178"/>
      <c r="R10" s="178"/>
      <c r="S10" s="178"/>
      <c r="T10" s="178"/>
      <c r="U10" s="178"/>
      <c r="V10" s="184"/>
      <c r="W10" s="164">
        <f t="shared" si="0"/>
        <v>113825</v>
      </c>
    </row>
    <row r="11" spans="2:23" ht="29.25" customHeight="1">
      <c r="B11" s="178">
        <v>25315505000</v>
      </c>
      <c r="C11" s="178" t="s">
        <v>236</v>
      </c>
      <c r="D11" s="179">
        <v>450400</v>
      </c>
      <c r="E11" s="183"/>
      <c r="F11" s="179"/>
      <c r="G11" s="178"/>
      <c r="H11" s="309"/>
      <c r="I11" s="183">
        <v>93000</v>
      </c>
      <c r="J11" s="179"/>
      <c r="K11" s="179"/>
      <c r="L11" s="178"/>
      <c r="M11" s="178"/>
      <c r="N11" s="309">
        <v>16040</v>
      </c>
      <c r="O11" s="183"/>
      <c r="P11" s="178"/>
      <c r="Q11" s="178"/>
      <c r="R11" s="178"/>
      <c r="S11" s="178"/>
      <c r="T11" s="178"/>
      <c r="U11" s="178"/>
      <c r="V11" s="184"/>
      <c r="W11" s="164">
        <f t="shared" si="0"/>
        <v>559440</v>
      </c>
    </row>
    <row r="12" spans="2:23" ht="29.25" customHeight="1">
      <c r="B12" s="178">
        <v>25315508000</v>
      </c>
      <c r="C12" s="178" t="s">
        <v>237</v>
      </c>
      <c r="D12" s="179"/>
      <c r="E12" s="183"/>
      <c r="F12" s="179"/>
      <c r="G12" s="178"/>
      <c r="H12" s="309"/>
      <c r="I12" s="183">
        <v>74200</v>
      </c>
      <c r="J12" s="179"/>
      <c r="K12" s="179"/>
      <c r="L12" s="178"/>
      <c r="M12" s="178"/>
      <c r="N12" s="309"/>
      <c r="O12" s="183"/>
      <c r="P12" s="178"/>
      <c r="Q12" s="178"/>
      <c r="R12" s="178"/>
      <c r="S12" s="178"/>
      <c r="T12" s="178"/>
      <c r="U12" s="178"/>
      <c r="V12" s="184"/>
      <c r="W12" s="164">
        <f t="shared" si="0"/>
        <v>74200</v>
      </c>
    </row>
    <row r="13" spans="2:23" ht="27" customHeight="1">
      <c r="B13" s="178">
        <v>25315509000</v>
      </c>
      <c r="C13" s="178" t="s">
        <v>262</v>
      </c>
      <c r="D13" s="179">
        <v>200000</v>
      </c>
      <c r="E13" s="183"/>
      <c r="F13" s="179"/>
      <c r="G13" s="178"/>
      <c r="H13" s="309"/>
      <c r="I13" s="183">
        <v>99100</v>
      </c>
      <c r="J13" s="179"/>
      <c r="K13" s="179"/>
      <c r="L13" s="178"/>
      <c r="M13" s="178"/>
      <c r="N13" s="309">
        <v>14035</v>
      </c>
      <c r="O13" s="183"/>
      <c r="P13" s="178"/>
      <c r="Q13" s="178"/>
      <c r="R13" s="178"/>
      <c r="S13" s="178"/>
      <c r="T13" s="178"/>
      <c r="U13" s="178"/>
      <c r="V13" s="184"/>
      <c r="W13" s="164">
        <f t="shared" si="0"/>
        <v>313135</v>
      </c>
    </row>
    <row r="14" spans="2:23" ht="27" customHeight="1">
      <c r="B14" s="178">
        <v>25315511000</v>
      </c>
      <c r="C14" s="178" t="s">
        <v>263</v>
      </c>
      <c r="D14" s="179">
        <v>653800</v>
      </c>
      <c r="E14" s="183"/>
      <c r="F14" s="179"/>
      <c r="G14" s="178"/>
      <c r="H14" s="309"/>
      <c r="I14" s="183">
        <v>75800</v>
      </c>
      <c r="J14" s="179"/>
      <c r="K14" s="179"/>
      <c r="L14" s="178">
        <v>7000</v>
      </c>
      <c r="M14" s="178"/>
      <c r="N14" s="309">
        <v>22055</v>
      </c>
      <c r="O14" s="183"/>
      <c r="P14" s="178"/>
      <c r="Q14" s="178"/>
      <c r="R14" s="178"/>
      <c r="S14" s="178"/>
      <c r="T14" s="178"/>
      <c r="U14" s="178"/>
      <c r="V14" s="184"/>
      <c r="W14" s="164">
        <f t="shared" si="0"/>
        <v>758655</v>
      </c>
    </row>
    <row r="15" spans="2:23" ht="28.5" customHeight="1">
      <c r="B15" s="178">
        <v>25315512000</v>
      </c>
      <c r="C15" s="178" t="s">
        <v>264</v>
      </c>
      <c r="D15" s="179"/>
      <c r="E15" s="183"/>
      <c r="F15" s="179"/>
      <c r="G15" s="178"/>
      <c r="H15" s="309"/>
      <c r="I15" s="183">
        <v>60300</v>
      </c>
      <c r="J15" s="179"/>
      <c r="K15" s="179"/>
      <c r="L15" s="178"/>
      <c r="M15" s="178"/>
      <c r="N15" s="309"/>
      <c r="O15" s="183"/>
      <c r="P15" s="178"/>
      <c r="Q15" s="178"/>
      <c r="R15" s="178"/>
      <c r="S15" s="178"/>
      <c r="T15" s="178"/>
      <c r="U15" s="178"/>
      <c r="V15" s="184"/>
      <c r="W15" s="164">
        <f t="shared" si="0"/>
        <v>60300</v>
      </c>
    </row>
    <row r="16" spans="2:23" ht="27" customHeight="1">
      <c r="B16" s="178">
        <v>25315513000</v>
      </c>
      <c r="C16" s="178" t="s">
        <v>71</v>
      </c>
      <c r="D16" s="179">
        <v>220000</v>
      </c>
      <c r="E16" s="183"/>
      <c r="F16" s="179"/>
      <c r="G16" s="178"/>
      <c r="H16" s="309"/>
      <c r="I16" s="183">
        <v>24400</v>
      </c>
      <c r="J16" s="179"/>
      <c r="K16" s="179"/>
      <c r="L16" s="178"/>
      <c r="M16" s="178"/>
      <c r="N16" s="309">
        <v>2005</v>
      </c>
      <c r="O16" s="183"/>
      <c r="P16" s="178"/>
      <c r="Q16" s="178"/>
      <c r="R16" s="178"/>
      <c r="S16" s="178"/>
      <c r="T16" s="178"/>
      <c r="U16" s="178"/>
      <c r="V16" s="184"/>
      <c r="W16" s="164">
        <f t="shared" si="0"/>
        <v>246405</v>
      </c>
    </row>
    <row r="17" spans="2:23" ht="27" customHeight="1">
      <c r="B17" s="178">
        <v>25315514000</v>
      </c>
      <c r="C17" s="178" t="s">
        <v>266</v>
      </c>
      <c r="D17" s="179">
        <v>500000</v>
      </c>
      <c r="E17" s="183"/>
      <c r="F17" s="179"/>
      <c r="G17" s="178"/>
      <c r="H17" s="309"/>
      <c r="I17" s="183">
        <v>115500</v>
      </c>
      <c r="J17" s="179"/>
      <c r="K17" s="179"/>
      <c r="L17" s="178"/>
      <c r="M17" s="178">
        <v>46000</v>
      </c>
      <c r="N17" s="309">
        <v>20050</v>
      </c>
      <c r="O17" s="183"/>
      <c r="P17" s="178"/>
      <c r="Q17" s="178"/>
      <c r="R17" s="178"/>
      <c r="S17" s="178"/>
      <c r="T17" s="178"/>
      <c r="U17" s="178"/>
      <c r="V17" s="184"/>
      <c r="W17" s="164">
        <f t="shared" si="0"/>
        <v>681550</v>
      </c>
    </row>
    <row r="18" spans="2:23" ht="28.5" customHeight="1">
      <c r="B18" s="178">
        <v>25315515000</v>
      </c>
      <c r="C18" s="178" t="s">
        <v>267</v>
      </c>
      <c r="D18" s="179">
        <v>283500</v>
      </c>
      <c r="E18" s="183"/>
      <c r="F18" s="179"/>
      <c r="G18" s="178"/>
      <c r="H18" s="309"/>
      <c r="I18" s="183">
        <v>55500</v>
      </c>
      <c r="J18" s="179"/>
      <c r="K18" s="179"/>
      <c r="L18" s="178"/>
      <c r="M18" s="178"/>
      <c r="N18" s="309">
        <v>2005</v>
      </c>
      <c r="O18" s="183"/>
      <c r="P18" s="178"/>
      <c r="Q18" s="178"/>
      <c r="R18" s="178"/>
      <c r="S18" s="178"/>
      <c r="T18" s="178"/>
      <c r="U18" s="178"/>
      <c r="V18" s="184"/>
      <c r="W18" s="164">
        <f t="shared" si="0"/>
        <v>341005</v>
      </c>
    </row>
    <row r="19" spans="2:23" ht="26.25" customHeight="1">
      <c r="B19" s="178">
        <v>25315516000</v>
      </c>
      <c r="C19" s="178" t="s">
        <v>268</v>
      </c>
      <c r="D19" s="179"/>
      <c r="E19" s="183"/>
      <c r="F19" s="179"/>
      <c r="G19" s="178"/>
      <c r="H19" s="309"/>
      <c r="I19" s="183">
        <v>33800</v>
      </c>
      <c r="J19" s="179"/>
      <c r="K19" s="179"/>
      <c r="L19" s="178"/>
      <c r="M19" s="178"/>
      <c r="N19" s="309">
        <v>4010</v>
      </c>
      <c r="O19" s="183"/>
      <c r="P19" s="178"/>
      <c r="Q19" s="178"/>
      <c r="R19" s="178"/>
      <c r="S19" s="178"/>
      <c r="T19" s="178"/>
      <c r="U19" s="178"/>
      <c r="V19" s="184"/>
      <c r="W19" s="164">
        <f t="shared" si="0"/>
        <v>37810</v>
      </c>
    </row>
    <row r="20" spans="2:23" ht="29.25" customHeight="1">
      <c r="B20" s="178">
        <v>25315517000</v>
      </c>
      <c r="C20" s="178" t="s">
        <v>269</v>
      </c>
      <c r="D20" s="179"/>
      <c r="E20" s="183"/>
      <c r="F20" s="179"/>
      <c r="G20" s="178"/>
      <c r="H20" s="309"/>
      <c r="I20" s="183">
        <v>9500</v>
      </c>
      <c r="J20" s="179"/>
      <c r="K20" s="179"/>
      <c r="L20" s="178"/>
      <c r="M20" s="178"/>
      <c r="N20" s="309">
        <v>2005</v>
      </c>
      <c r="O20" s="183"/>
      <c r="P20" s="178"/>
      <c r="Q20" s="178"/>
      <c r="R20" s="178"/>
      <c r="S20" s="178"/>
      <c r="T20" s="178"/>
      <c r="U20" s="178"/>
      <c r="V20" s="184"/>
      <c r="W20" s="164">
        <f t="shared" si="0"/>
        <v>11505</v>
      </c>
    </row>
    <row r="21" spans="2:23" ht="29.25" customHeight="1">
      <c r="B21" s="178">
        <v>25315518000</v>
      </c>
      <c r="C21" s="178" t="s">
        <v>270</v>
      </c>
      <c r="D21" s="179">
        <v>50000</v>
      </c>
      <c r="E21" s="183"/>
      <c r="F21" s="179"/>
      <c r="G21" s="178"/>
      <c r="H21" s="309"/>
      <c r="I21" s="183">
        <v>7300</v>
      </c>
      <c r="J21" s="179"/>
      <c r="K21" s="179"/>
      <c r="L21" s="178"/>
      <c r="M21" s="178"/>
      <c r="N21" s="309">
        <v>14035</v>
      </c>
      <c r="O21" s="183"/>
      <c r="P21" s="178"/>
      <c r="Q21" s="178"/>
      <c r="R21" s="178"/>
      <c r="S21" s="178"/>
      <c r="T21" s="178"/>
      <c r="U21" s="178"/>
      <c r="V21" s="184"/>
      <c r="W21" s="164">
        <f t="shared" si="0"/>
        <v>71335</v>
      </c>
    </row>
    <row r="22" spans="2:23" ht="27" customHeight="1">
      <c r="B22" s="178">
        <v>25315519000</v>
      </c>
      <c r="C22" s="178" t="s">
        <v>271</v>
      </c>
      <c r="D22" s="179">
        <v>36800</v>
      </c>
      <c r="E22" s="183"/>
      <c r="F22" s="179"/>
      <c r="G22" s="178"/>
      <c r="H22" s="309"/>
      <c r="I22" s="183">
        <v>33200</v>
      </c>
      <c r="J22" s="179"/>
      <c r="K22" s="179"/>
      <c r="L22" s="178"/>
      <c r="M22" s="178"/>
      <c r="N22" s="309">
        <v>2005</v>
      </c>
      <c r="O22" s="183"/>
      <c r="P22" s="178"/>
      <c r="Q22" s="178"/>
      <c r="R22" s="178"/>
      <c r="S22" s="178"/>
      <c r="T22" s="178"/>
      <c r="U22" s="178"/>
      <c r="V22" s="184"/>
      <c r="W22" s="164">
        <f t="shared" si="0"/>
        <v>72005</v>
      </c>
    </row>
    <row r="23" spans="2:23" ht="28.5" customHeight="1">
      <c r="B23" s="178">
        <v>25315520000</v>
      </c>
      <c r="C23" s="178" t="s">
        <v>272</v>
      </c>
      <c r="D23" s="179"/>
      <c r="E23" s="183"/>
      <c r="F23" s="179"/>
      <c r="G23" s="178"/>
      <c r="H23" s="309"/>
      <c r="I23" s="183">
        <v>15000</v>
      </c>
      <c r="J23" s="179"/>
      <c r="K23" s="179"/>
      <c r="L23" s="178"/>
      <c r="M23" s="178"/>
      <c r="N23" s="309">
        <v>8020</v>
      </c>
      <c r="O23" s="183"/>
      <c r="P23" s="178"/>
      <c r="Q23" s="178"/>
      <c r="R23" s="178"/>
      <c r="S23" s="178"/>
      <c r="T23" s="178"/>
      <c r="U23" s="178"/>
      <c r="V23" s="184"/>
      <c r="W23" s="164">
        <f t="shared" si="0"/>
        <v>23020</v>
      </c>
    </row>
    <row r="24" spans="2:23" ht="28.5" customHeight="1">
      <c r="B24" s="178">
        <v>25315521000</v>
      </c>
      <c r="C24" s="178" t="s">
        <v>273</v>
      </c>
      <c r="D24" s="179">
        <v>171100</v>
      </c>
      <c r="E24" s="183"/>
      <c r="F24" s="179"/>
      <c r="G24" s="178"/>
      <c r="H24" s="309"/>
      <c r="I24" s="183">
        <v>5800</v>
      </c>
      <c r="J24" s="179"/>
      <c r="K24" s="179"/>
      <c r="L24" s="178"/>
      <c r="M24" s="178"/>
      <c r="N24" s="309"/>
      <c r="O24" s="183"/>
      <c r="P24" s="178"/>
      <c r="Q24" s="178"/>
      <c r="R24" s="178"/>
      <c r="S24" s="178"/>
      <c r="T24" s="178"/>
      <c r="U24" s="178"/>
      <c r="V24" s="184"/>
      <c r="W24" s="164">
        <f t="shared" si="0"/>
        <v>176900</v>
      </c>
    </row>
    <row r="25" spans="2:23" ht="27" customHeight="1">
      <c r="B25" s="178">
        <v>25315522000</v>
      </c>
      <c r="C25" s="178" t="s">
        <v>274</v>
      </c>
      <c r="D25" s="179">
        <v>231200</v>
      </c>
      <c r="E25" s="183"/>
      <c r="F25" s="179"/>
      <c r="G25" s="178"/>
      <c r="H25" s="309"/>
      <c r="I25" s="183">
        <v>19500</v>
      </c>
      <c r="J25" s="179"/>
      <c r="K25" s="179"/>
      <c r="L25" s="178"/>
      <c r="M25" s="178"/>
      <c r="N25" s="309">
        <v>8020</v>
      </c>
      <c r="O25" s="183"/>
      <c r="P25" s="178"/>
      <c r="Q25" s="178"/>
      <c r="R25" s="178"/>
      <c r="S25" s="178"/>
      <c r="T25" s="178"/>
      <c r="U25" s="178"/>
      <c r="V25" s="184"/>
      <c r="W25" s="164">
        <f t="shared" si="0"/>
        <v>258720</v>
      </c>
    </row>
    <row r="26" spans="2:23" ht="27" customHeight="1">
      <c r="B26" s="178">
        <v>25315523000</v>
      </c>
      <c r="C26" s="178" t="s">
        <v>275</v>
      </c>
      <c r="D26" s="179">
        <v>200000</v>
      </c>
      <c r="E26" s="183"/>
      <c r="F26" s="179"/>
      <c r="G26" s="178"/>
      <c r="H26" s="309"/>
      <c r="I26" s="183">
        <v>21000</v>
      </c>
      <c r="J26" s="179"/>
      <c r="K26" s="179"/>
      <c r="L26" s="178"/>
      <c r="M26" s="178"/>
      <c r="N26" s="309"/>
      <c r="O26" s="183"/>
      <c r="P26" s="178"/>
      <c r="Q26" s="178"/>
      <c r="R26" s="178"/>
      <c r="S26" s="178"/>
      <c r="T26" s="178"/>
      <c r="U26" s="178"/>
      <c r="V26" s="184"/>
      <c r="W26" s="164">
        <f t="shared" si="0"/>
        <v>221000</v>
      </c>
    </row>
    <row r="27" spans="2:23" ht="28.5" customHeight="1">
      <c r="B27" s="178">
        <v>25315526000</v>
      </c>
      <c r="C27" s="178" t="s">
        <v>276</v>
      </c>
      <c r="D27" s="179"/>
      <c r="E27" s="183"/>
      <c r="F27" s="179"/>
      <c r="G27" s="178"/>
      <c r="H27" s="309"/>
      <c r="I27" s="183">
        <v>10000</v>
      </c>
      <c r="J27" s="179"/>
      <c r="K27" s="179"/>
      <c r="L27" s="178"/>
      <c r="M27" s="178"/>
      <c r="N27" s="309">
        <v>2005</v>
      </c>
      <c r="O27" s="183"/>
      <c r="P27" s="178"/>
      <c r="Q27" s="178"/>
      <c r="R27" s="178"/>
      <c r="S27" s="178"/>
      <c r="T27" s="178"/>
      <c r="U27" s="178"/>
      <c r="V27" s="184"/>
      <c r="W27" s="164">
        <f t="shared" si="0"/>
        <v>12005</v>
      </c>
    </row>
    <row r="28" spans="2:23" ht="27" customHeight="1">
      <c r="B28" s="178">
        <v>25315527000</v>
      </c>
      <c r="C28" s="178" t="s">
        <v>277</v>
      </c>
      <c r="D28" s="179">
        <v>50000</v>
      </c>
      <c r="E28" s="183"/>
      <c r="F28" s="179"/>
      <c r="G28" s="178"/>
      <c r="H28" s="309"/>
      <c r="I28" s="183">
        <v>35700</v>
      </c>
      <c r="J28" s="179"/>
      <c r="K28" s="179"/>
      <c r="L28" s="178"/>
      <c r="M28" s="178"/>
      <c r="N28" s="309">
        <v>8020</v>
      </c>
      <c r="O28" s="183"/>
      <c r="P28" s="178"/>
      <c r="Q28" s="178"/>
      <c r="R28" s="178"/>
      <c r="S28" s="178"/>
      <c r="T28" s="178"/>
      <c r="U28" s="178"/>
      <c r="V28" s="184"/>
      <c r="W28" s="164">
        <f t="shared" si="0"/>
        <v>93720</v>
      </c>
    </row>
    <row r="29" spans="2:23" ht="27" customHeight="1">
      <c r="B29" s="178">
        <v>25315529000</v>
      </c>
      <c r="C29" s="178" t="s">
        <v>278</v>
      </c>
      <c r="D29" s="179">
        <v>170000</v>
      </c>
      <c r="E29" s="183"/>
      <c r="F29" s="179"/>
      <c r="G29" s="178"/>
      <c r="H29" s="309"/>
      <c r="I29" s="183">
        <v>10000</v>
      </c>
      <c r="J29" s="179"/>
      <c r="K29" s="179"/>
      <c r="L29" s="178"/>
      <c r="M29" s="178"/>
      <c r="N29" s="309">
        <v>2005</v>
      </c>
      <c r="O29" s="183"/>
      <c r="P29" s="178"/>
      <c r="Q29" s="178"/>
      <c r="R29" s="178"/>
      <c r="S29" s="178"/>
      <c r="T29" s="178"/>
      <c r="U29" s="178"/>
      <c r="V29" s="184"/>
      <c r="W29" s="164">
        <f t="shared" si="0"/>
        <v>182005</v>
      </c>
    </row>
    <row r="30" spans="2:23" ht="27" customHeight="1">
      <c r="B30" s="178">
        <v>25315530000</v>
      </c>
      <c r="C30" s="178" t="s">
        <v>279</v>
      </c>
      <c r="D30" s="179">
        <v>555300</v>
      </c>
      <c r="E30" s="183"/>
      <c r="F30" s="179"/>
      <c r="G30" s="178"/>
      <c r="H30" s="309"/>
      <c r="I30" s="183">
        <v>49400</v>
      </c>
      <c r="J30" s="179">
        <v>70000</v>
      </c>
      <c r="K30" s="179"/>
      <c r="L30" s="178"/>
      <c r="M30" s="178"/>
      <c r="N30" s="309">
        <v>10025</v>
      </c>
      <c r="O30" s="183"/>
      <c r="P30" s="178"/>
      <c r="Q30" s="178"/>
      <c r="R30" s="178"/>
      <c r="S30" s="178"/>
      <c r="T30" s="178"/>
      <c r="U30" s="178"/>
      <c r="V30" s="184"/>
      <c r="W30" s="164">
        <f t="shared" si="0"/>
        <v>684725</v>
      </c>
    </row>
    <row r="31" spans="2:23" ht="25.5" customHeight="1">
      <c r="B31" s="178">
        <v>25315531000</v>
      </c>
      <c r="C31" s="178" t="s">
        <v>280</v>
      </c>
      <c r="D31" s="179">
        <v>821900</v>
      </c>
      <c r="E31" s="183"/>
      <c r="F31" s="179"/>
      <c r="G31" s="178"/>
      <c r="H31" s="309"/>
      <c r="I31" s="183">
        <v>92400</v>
      </c>
      <c r="J31" s="179"/>
      <c r="K31" s="179"/>
      <c r="L31" s="178"/>
      <c r="M31" s="178"/>
      <c r="N31" s="309">
        <v>12030</v>
      </c>
      <c r="O31" s="183"/>
      <c r="P31" s="178"/>
      <c r="Q31" s="178"/>
      <c r="R31" s="178"/>
      <c r="S31" s="178"/>
      <c r="T31" s="178"/>
      <c r="U31" s="178"/>
      <c r="V31" s="184"/>
      <c r="W31" s="164">
        <f t="shared" si="0"/>
        <v>926330</v>
      </c>
    </row>
    <row r="32" spans="2:23" ht="27" customHeight="1">
      <c r="B32" s="178">
        <v>25315532000</v>
      </c>
      <c r="C32" s="178" t="s">
        <v>281</v>
      </c>
      <c r="D32" s="179">
        <v>391300</v>
      </c>
      <c r="E32" s="183"/>
      <c r="F32" s="179"/>
      <c r="G32" s="178"/>
      <c r="H32" s="309"/>
      <c r="I32" s="183">
        <v>65500</v>
      </c>
      <c r="J32" s="179"/>
      <c r="K32" s="179"/>
      <c r="L32" s="178"/>
      <c r="M32" s="178"/>
      <c r="N32" s="309">
        <v>2005</v>
      </c>
      <c r="O32" s="183"/>
      <c r="P32" s="178"/>
      <c r="Q32" s="178"/>
      <c r="R32" s="178"/>
      <c r="S32" s="178"/>
      <c r="T32" s="178"/>
      <c r="U32" s="178"/>
      <c r="V32" s="184"/>
      <c r="W32" s="164">
        <f t="shared" si="0"/>
        <v>458805</v>
      </c>
    </row>
    <row r="33" spans="2:23" ht="28.5" customHeight="1">
      <c r="B33" s="178">
        <v>25315533000</v>
      </c>
      <c r="C33" s="178" t="s">
        <v>282</v>
      </c>
      <c r="D33" s="179">
        <v>346000</v>
      </c>
      <c r="E33" s="183"/>
      <c r="F33" s="179"/>
      <c r="G33" s="178"/>
      <c r="H33" s="309"/>
      <c r="I33" s="183">
        <v>76600</v>
      </c>
      <c r="J33" s="179"/>
      <c r="K33" s="179"/>
      <c r="L33" s="178"/>
      <c r="M33" s="178"/>
      <c r="N33" s="309">
        <v>6015</v>
      </c>
      <c r="O33" s="183"/>
      <c r="P33" s="178"/>
      <c r="Q33" s="178"/>
      <c r="R33" s="178"/>
      <c r="S33" s="178"/>
      <c r="T33" s="178"/>
      <c r="U33" s="178"/>
      <c r="V33" s="184"/>
      <c r="W33" s="164">
        <f t="shared" si="0"/>
        <v>428615</v>
      </c>
    </row>
    <row r="34" spans="2:23" ht="29.25" customHeight="1">
      <c r="B34" s="178">
        <v>25315534000</v>
      </c>
      <c r="C34" s="178" t="s">
        <v>283</v>
      </c>
      <c r="D34" s="179">
        <v>40000</v>
      </c>
      <c r="E34" s="183"/>
      <c r="F34" s="179"/>
      <c r="G34" s="178"/>
      <c r="H34" s="309"/>
      <c r="I34" s="183">
        <v>71100</v>
      </c>
      <c r="J34" s="179"/>
      <c r="K34" s="179"/>
      <c r="L34" s="178"/>
      <c r="M34" s="178"/>
      <c r="N34" s="309">
        <v>8100</v>
      </c>
      <c r="O34" s="183"/>
      <c r="P34" s="178"/>
      <c r="Q34" s="178"/>
      <c r="R34" s="178"/>
      <c r="S34" s="178"/>
      <c r="T34" s="178"/>
      <c r="U34" s="178"/>
      <c r="V34" s="184"/>
      <c r="W34" s="164">
        <f t="shared" si="0"/>
        <v>119200</v>
      </c>
    </row>
    <row r="35" spans="2:23" ht="28.5" customHeight="1">
      <c r="B35" s="178">
        <v>25315535000</v>
      </c>
      <c r="C35" s="178" t="s">
        <v>284</v>
      </c>
      <c r="D35" s="179">
        <v>250000</v>
      </c>
      <c r="E35" s="183"/>
      <c r="F35" s="179"/>
      <c r="G35" s="178"/>
      <c r="H35" s="309"/>
      <c r="I35" s="183">
        <v>112400</v>
      </c>
      <c r="J35" s="179"/>
      <c r="K35" s="179"/>
      <c r="L35" s="178"/>
      <c r="M35" s="178"/>
      <c r="N35" s="309"/>
      <c r="O35" s="183"/>
      <c r="P35" s="178"/>
      <c r="Q35" s="178"/>
      <c r="R35" s="178"/>
      <c r="S35" s="178"/>
      <c r="T35" s="178"/>
      <c r="U35" s="178"/>
      <c r="V35" s="184"/>
      <c r="W35" s="164">
        <f t="shared" si="0"/>
        <v>362400</v>
      </c>
    </row>
    <row r="36" spans="2:23" ht="28.5" customHeight="1">
      <c r="B36" s="178">
        <v>25315537000</v>
      </c>
      <c r="C36" s="178" t="s">
        <v>285</v>
      </c>
      <c r="D36" s="179"/>
      <c r="E36" s="183"/>
      <c r="F36" s="179"/>
      <c r="G36" s="178"/>
      <c r="H36" s="309"/>
      <c r="I36" s="183">
        <v>43700</v>
      </c>
      <c r="J36" s="179"/>
      <c r="K36" s="179"/>
      <c r="L36" s="179"/>
      <c r="M36" s="178"/>
      <c r="N36" s="309">
        <v>2000</v>
      </c>
      <c r="O36" s="183"/>
      <c r="P36" s="178"/>
      <c r="Q36" s="178"/>
      <c r="R36" s="178"/>
      <c r="S36" s="178"/>
      <c r="T36" s="178"/>
      <c r="U36" s="178"/>
      <c r="V36" s="184"/>
      <c r="W36" s="164">
        <f t="shared" si="0"/>
        <v>45700</v>
      </c>
    </row>
    <row r="37" spans="2:23" ht="26.25" customHeight="1">
      <c r="B37" s="178">
        <v>25315538000</v>
      </c>
      <c r="C37" s="178" t="s">
        <v>286</v>
      </c>
      <c r="D37" s="179">
        <v>650000</v>
      </c>
      <c r="E37" s="183"/>
      <c r="F37" s="179"/>
      <c r="G37" s="178"/>
      <c r="H37" s="309"/>
      <c r="I37" s="183">
        <v>156000</v>
      </c>
      <c r="J37" s="179"/>
      <c r="K37" s="179"/>
      <c r="L37" s="179"/>
      <c r="M37" s="178"/>
      <c r="N37" s="309">
        <v>8020</v>
      </c>
      <c r="O37" s="183"/>
      <c r="P37" s="178"/>
      <c r="Q37" s="178"/>
      <c r="R37" s="178"/>
      <c r="S37" s="178"/>
      <c r="T37" s="178"/>
      <c r="U37" s="178"/>
      <c r="V37" s="184"/>
      <c r="W37" s="164">
        <f t="shared" si="0"/>
        <v>814020</v>
      </c>
    </row>
    <row r="38" spans="2:23" ht="37.5" customHeight="1">
      <c r="B38" s="640" t="s">
        <v>72</v>
      </c>
      <c r="C38" s="641"/>
      <c r="D38" s="163">
        <f>SUM(D8:D37)</f>
        <v>7178200</v>
      </c>
      <c r="E38" s="172"/>
      <c r="F38" s="163"/>
      <c r="G38" s="162"/>
      <c r="H38" s="310"/>
      <c r="I38" s="172">
        <f aca="true" t="shared" si="1" ref="I38:N38">SUM(I8:I37)</f>
        <v>1655100</v>
      </c>
      <c r="J38" s="321">
        <f t="shared" si="1"/>
        <v>70000</v>
      </c>
      <c r="K38" s="163">
        <f t="shared" si="1"/>
        <v>122300</v>
      </c>
      <c r="L38" s="163">
        <f t="shared" si="1"/>
        <v>7000</v>
      </c>
      <c r="M38" s="162">
        <f t="shared" si="1"/>
        <v>46000</v>
      </c>
      <c r="N38" s="164">
        <f t="shared" si="1"/>
        <v>196565</v>
      </c>
      <c r="O38" s="172"/>
      <c r="P38" s="162"/>
      <c r="Q38" s="162"/>
      <c r="R38" s="162"/>
      <c r="S38" s="162"/>
      <c r="T38" s="162"/>
      <c r="U38" s="162"/>
      <c r="V38" s="175"/>
      <c r="W38" s="164">
        <f t="shared" si="0"/>
        <v>9275165</v>
      </c>
    </row>
    <row r="39" spans="2:23" ht="27" customHeight="1">
      <c r="B39" s="178">
        <v>25315401000</v>
      </c>
      <c r="C39" s="178" t="s">
        <v>287</v>
      </c>
      <c r="D39" s="179"/>
      <c r="E39" s="183"/>
      <c r="F39" s="179"/>
      <c r="G39" s="178"/>
      <c r="H39" s="309"/>
      <c r="I39" s="183"/>
      <c r="J39" s="179"/>
      <c r="K39" s="179"/>
      <c r="L39" s="179"/>
      <c r="M39" s="178"/>
      <c r="N39" s="309"/>
      <c r="O39" s="183"/>
      <c r="P39" s="178"/>
      <c r="Q39" s="178"/>
      <c r="R39" s="178"/>
      <c r="S39" s="178"/>
      <c r="T39" s="178"/>
      <c r="U39" s="178"/>
      <c r="V39" s="184"/>
      <c r="W39" s="164">
        <f t="shared" si="0"/>
        <v>0</v>
      </c>
    </row>
    <row r="40" spans="2:23" ht="30">
      <c r="B40" s="640" t="s">
        <v>73</v>
      </c>
      <c r="C40" s="641"/>
      <c r="D40" s="163"/>
      <c r="E40" s="172"/>
      <c r="F40" s="163"/>
      <c r="G40" s="162"/>
      <c r="H40" s="310"/>
      <c r="I40" s="172"/>
      <c r="J40" s="163"/>
      <c r="K40" s="163"/>
      <c r="L40" s="163"/>
      <c r="M40" s="162"/>
      <c r="N40" s="310"/>
      <c r="O40" s="172"/>
      <c r="P40" s="162"/>
      <c r="Q40" s="162"/>
      <c r="R40" s="162"/>
      <c r="S40" s="162"/>
      <c r="T40" s="162"/>
      <c r="U40" s="162"/>
      <c r="V40" s="175"/>
      <c r="W40" s="164">
        <f t="shared" si="0"/>
        <v>0</v>
      </c>
    </row>
    <row r="41" spans="2:23" ht="35.25" customHeight="1">
      <c r="B41" s="642" t="s">
        <v>601</v>
      </c>
      <c r="C41" s="642"/>
      <c r="D41" s="163"/>
      <c r="E41" s="172">
        <v>41600</v>
      </c>
      <c r="F41" s="163">
        <v>15300</v>
      </c>
      <c r="G41" s="162">
        <v>63000</v>
      </c>
      <c r="H41" s="310">
        <v>74500</v>
      </c>
      <c r="I41" s="172"/>
      <c r="J41" s="163"/>
      <c r="K41" s="163"/>
      <c r="L41" s="163"/>
      <c r="M41" s="162"/>
      <c r="N41" s="310"/>
      <c r="O41" s="172"/>
      <c r="P41" s="162"/>
      <c r="Q41" s="162"/>
      <c r="R41" s="162"/>
      <c r="S41" s="162"/>
      <c r="T41" s="162"/>
      <c r="U41" s="162"/>
      <c r="V41" s="175"/>
      <c r="W41" s="164">
        <f t="shared" si="0"/>
        <v>194400</v>
      </c>
    </row>
    <row r="42" spans="2:23" ht="34.5" customHeight="1">
      <c r="B42" s="178">
        <v>25526000000</v>
      </c>
      <c r="C42" s="311" t="s">
        <v>74</v>
      </c>
      <c r="D42" s="179"/>
      <c r="E42" s="183"/>
      <c r="F42" s="179"/>
      <c r="G42" s="178"/>
      <c r="H42" s="309"/>
      <c r="I42" s="183"/>
      <c r="J42" s="179"/>
      <c r="K42" s="179"/>
      <c r="L42" s="179"/>
      <c r="M42" s="178"/>
      <c r="N42" s="309"/>
      <c r="O42" s="183">
        <v>493000</v>
      </c>
      <c r="P42" s="178">
        <v>879150</v>
      </c>
      <c r="Q42" s="178">
        <v>593568</v>
      </c>
      <c r="R42" s="178">
        <v>417732</v>
      </c>
      <c r="S42" s="178"/>
      <c r="T42" s="312">
        <v>68200</v>
      </c>
      <c r="U42" s="178">
        <v>550550</v>
      </c>
      <c r="V42" s="184">
        <v>1848600</v>
      </c>
      <c r="W42" s="185">
        <f>SUM(E42:V42)</f>
        <v>4850800</v>
      </c>
    </row>
    <row r="43" spans="2:23" ht="36" customHeight="1" thickBot="1">
      <c r="B43" s="178">
        <v>25537000000</v>
      </c>
      <c r="C43" s="311" t="s">
        <v>75</v>
      </c>
      <c r="D43" s="179"/>
      <c r="E43" s="183"/>
      <c r="F43" s="179"/>
      <c r="G43" s="178"/>
      <c r="H43" s="309"/>
      <c r="I43" s="183"/>
      <c r="J43" s="179"/>
      <c r="K43" s="179"/>
      <c r="L43" s="179"/>
      <c r="M43" s="178"/>
      <c r="N43" s="372"/>
      <c r="O43" s="183">
        <v>288700</v>
      </c>
      <c r="P43" s="178">
        <v>1623844</v>
      </c>
      <c r="Q43" s="178">
        <v>421300</v>
      </c>
      <c r="R43" s="178">
        <v>64800</v>
      </c>
      <c r="S43" s="178">
        <v>194600</v>
      </c>
      <c r="T43" s="312">
        <v>32080</v>
      </c>
      <c r="U43" s="178">
        <v>113000</v>
      </c>
      <c r="V43" s="184">
        <v>603000</v>
      </c>
      <c r="W43" s="185">
        <f>SUM(E43:V43)</f>
        <v>3341324</v>
      </c>
    </row>
    <row r="44" spans="2:23" ht="29.25" customHeight="1" thickBot="1">
      <c r="B44" s="643" t="s">
        <v>293</v>
      </c>
      <c r="C44" s="643"/>
      <c r="D44" s="175">
        <f>SUM(D38:D43)</f>
        <v>7178200</v>
      </c>
      <c r="E44" s="165">
        <f>SUM(E41:E43)</f>
        <v>41600</v>
      </c>
      <c r="F44" s="359">
        <f>SUM(F41:F43)</f>
        <v>15300</v>
      </c>
      <c r="G44" s="162">
        <v>63000</v>
      </c>
      <c r="H44" s="361">
        <f>SUM(H41:H43)</f>
        <v>74500</v>
      </c>
      <c r="I44" s="165">
        <f aca="true" t="shared" si="2" ref="I44:N44">SUM(I38:I43)</f>
        <v>1655100</v>
      </c>
      <c r="J44" s="165">
        <f t="shared" si="2"/>
        <v>70000</v>
      </c>
      <c r="K44" s="353">
        <f t="shared" si="2"/>
        <v>122300</v>
      </c>
      <c r="L44" s="353">
        <f t="shared" si="2"/>
        <v>7000</v>
      </c>
      <c r="M44" s="353">
        <f t="shared" si="2"/>
        <v>46000</v>
      </c>
      <c r="N44" s="373">
        <f t="shared" si="2"/>
        <v>196565</v>
      </c>
      <c r="O44" s="356">
        <f>SUM(O42:O43)</f>
        <v>781700</v>
      </c>
      <c r="P44" s="167">
        <f aca="true" t="shared" si="3" ref="P44:V44">SUM(P42:P43)</f>
        <v>2502994</v>
      </c>
      <c r="Q44" s="167">
        <f t="shared" si="3"/>
        <v>1014868</v>
      </c>
      <c r="R44" s="167">
        <f t="shared" si="3"/>
        <v>482532</v>
      </c>
      <c r="S44" s="167">
        <f t="shared" si="3"/>
        <v>194600</v>
      </c>
      <c r="T44" s="167">
        <f t="shared" si="3"/>
        <v>100280</v>
      </c>
      <c r="U44" s="167">
        <f t="shared" si="3"/>
        <v>663550</v>
      </c>
      <c r="V44" s="166">
        <f t="shared" si="3"/>
        <v>2451600</v>
      </c>
      <c r="W44" s="172">
        <f>SUM(D44:V44)</f>
        <v>17661689</v>
      </c>
    </row>
    <row r="45" spans="2:23" ht="29.25" customHeight="1" thickBot="1">
      <c r="B45" s="176"/>
      <c r="C45" s="174"/>
      <c r="D45" s="186">
        <f>D38</f>
        <v>7178200</v>
      </c>
      <c r="E45" s="634">
        <v>194400</v>
      </c>
      <c r="F45" s="635"/>
      <c r="G45" s="636"/>
      <c r="H45" s="637"/>
      <c r="I45" s="634">
        <f>I44+J44+N44+K44+L44+M44</f>
        <v>2096965</v>
      </c>
      <c r="J45" s="635"/>
      <c r="K45" s="635"/>
      <c r="L45" s="636"/>
      <c r="M45" s="636"/>
      <c r="N45" s="647"/>
      <c r="O45" s="634">
        <v>8192124</v>
      </c>
      <c r="P45" s="635"/>
      <c r="Q45" s="635"/>
      <c r="R45" s="635"/>
      <c r="S45" s="635"/>
      <c r="T45" s="635"/>
      <c r="U45" s="635"/>
      <c r="V45" s="637"/>
      <c r="W45" s="187">
        <f>SUM(D45:V45)</f>
        <v>17661689</v>
      </c>
    </row>
    <row r="46" spans="2:23" ht="2.25" customHeight="1">
      <c r="B46" s="173"/>
      <c r="C46" s="173"/>
      <c r="D46" s="171"/>
      <c r="E46" s="171"/>
      <c r="F46" s="171"/>
      <c r="G46" s="171"/>
      <c r="H46" s="171"/>
      <c r="I46" s="171"/>
      <c r="J46" s="171"/>
      <c r="K46" s="171"/>
      <c r="L46" s="171"/>
      <c r="M46" s="171"/>
      <c r="N46" s="171"/>
      <c r="O46" s="171"/>
      <c r="P46" s="171"/>
      <c r="Q46" s="171"/>
      <c r="R46" s="171"/>
      <c r="S46" s="171"/>
      <c r="T46" s="171"/>
      <c r="U46" s="171"/>
      <c r="V46" s="171"/>
      <c r="W46" s="171"/>
    </row>
    <row r="47" spans="2:21" ht="31.5" customHeight="1">
      <c r="B47" s="168"/>
      <c r="C47" s="613" t="s">
        <v>142</v>
      </c>
      <c r="D47" s="613"/>
      <c r="E47" s="613"/>
      <c r="F47" s="613"/>
      <c r="G47" s="613"/>
      <c r="H47" s="613"/>
      <c r="I47" s="613"/>
      <c r="J47" s="613"/>
      <c r="K47" s="613"/>
      <c r="L47" s="613"/>
      <c r="M47" s="613"/>
      <c r="N47" s="613"/>
      <c r="O47" s="613"/>
      <c r="P47" s="613"/>
      <c r="Q47" s="613"/>
      <c r="R47" s="613"/>
      <c r="S47" s="613"/>
      <c r="T47" s="613"/>
      <c r="U47" s="613"/>
    </row>
    <row r="48" spans="2:23" ht="31.5" customHeight="1">
      <c r="B48" s="168"/>
      <c r="C48" s="168"/>
      <c r="D48" s="169"/>
      <c r="E48" s="170"/>
      <c r="F48" s="170"/>
      <c r="G48" s="170"/>
      <c r="H48" s="170"/>
      <c r="I48" s="170"/>
      <c r="J48" s="170"/>
      <c r="K48" s="170"/>
      <c r="L48" s="170"/>
      <c r="M48" s="170"/>
      <c r="N48" s="170"/>
      <c r="O48" s="170"/>
      <c r="P48" s="170"/>
      <c r="Q48" s="170"/>
      <c r="R48" s="170"/>
      <c r="S48" s="170"/>
      <c r="T48" s="170"/>
      <c r="U48" s="170"/>
      <c r="V48" s="170"/>
      <c r="W48" s="169"/>
    </row>
    <row r="49" spans="2:23" ht="20.25">
      <c r="B49" s="161"/>
      <c r="C49" s="161"/>
      <c r="D49" s="161"/>
      <c r="E49" s="161"/>
      <c r="F49" s="161"/>
      <c r="G49" s="161"/>
      <c r="H49" s="161"/>
      <c r="I49" s="161"/>
      <c r="J49" s="161"/>
      <c r="K49" s="161"/>
      <c r="L49" s="161"/>
      <c r="M49" s="161"/>
      <c r="N49" s="161"/>
      <c r="O49" s="161"/>
      <c r="P49" s="161"/>
      <c r="Q49" s="161"/>
      <c r="R49" s="161"/>
      <c r="S49" s="161"/>
      <c r="T49" s="161"/>
      <c r="U49" s="161"/>
      <c r="V49" s="161"/>
      <c r="W49" s="161"/>
    </row>
  </sheetData>
  <sheetProtection/>
  <mergeCells count="18">
    <mergeCell ref="U1:W1"/>
    <mergeCell ref="O45:V45"/>
    <mergeCell ref="C3:V3"/>
    <mergeCell ref="B38:C38"/>
    <mergeCell ref="B40:C40"/>
    <mergeCell ref="B41:C41"/>
    <mergeCell ref="B44:C44"/>
    <mergeCell ref="W5:W7"/>
    <mergeCell ref="I45:N45"/>
    <mergeCell ref="C47:U47"/>
    <mergeCell ref="D5:D7"/>
    <mergeCell ref="C5:C7"/>
    <mergeCell ref="B5:B7"/>
    <mergeCell ref="E5:V5"/>
    <mergeCell ref="O6:V6"/>
    <mergeCell ref="I6:N6"/>
    <mergeCell ref="E6:H6"/>
    <mergeCell ref="E45:H45"/>
  </mergeCells>
  <printOptions/>
  <pageMargins left="0.31496062992125984" right="0.07874015748031496" top="0.7874015748031497" bottom="0.2755905511811024" header="0.1968503937007874" footer="0.31496062992125984"/>
  <pageSetup horizontalDpi="600" verticalDpi="600" orientation="landscape" paperSize="9" scale="28" r:id="rId1"/>
</worksheet>
</file>

<file path=xl/worksheets/sheet8.xml><?xml version="1.0" encoding="utf-8"?>
<worksheet xmlns="http://schemas.openxmlformats.org/spreadsheetml/2006/main" xmlns:r="http://schemas.openxmlformats.org/officeDocument/2006/relationships">
  <sheetPr>
    <pageSetUpPr fitToPage="1"/>
  </sheetPr>
  <dimension ref="A1:S45"/>
  <sheetViews>
    <sheetView view="pageBreakPreview" zoomScale="75" zoomScaleSheetLayoutView="75" zoomScalePageLayoutView="0" workbookViewId="0" topLeftCell="D36">
      <selection activeCell="B28" sqref="B28"/>
    </sheetView>
  </sheetViews>
  <sheetFormatPr defaultColWidth="9.16015625" defaultRowHeight="12.75"/>
  <cols>
    <col min="1" max="1" width="3.83203125" style="70" hidden="1" customWidth="1"/>
    <col min="2" max="2" width="20.16015625" style="71" customWidth="1"/>
    <col min="3" max="3" width="16.66015625" style="71" customWidth="1"/>
    <col min="4" max="4" width="16" style="71" customWidth="1"/>
    <col min="5" max="5" width="52.66015625" style="70" customWidth="1"/>
    <col min="6" max="6" width="45" style="70" customWidth="1"/>
    <col min="7" max="8" width="21.16015625" style="70" customWidth="1"/>
    <col min="9" max="9" width="19.66015625" style="70" customWidth="1"/>
    <col min="10" max="10" width="29" style="70" customWidth="1"/>
    <col min="11" max="16384" width="9.16015625" style="72" customWidth="1"/>
  </cols>
  <sheetData>
    <row r="1" spans="1:10" s="69" customFormat="1" ht="15.75" customHeight="1">
      <c r="A1" s="68"/>
      <c r="B1" s="648"/>
      <c r="C1" s="648"/>
      <c r="D1" s="648"/>
      <c r="E1" s="648"/>
      <c r="F1" s="648"/>
      <c r="G1" s="648"/>
      <c r="H1" s="648"/>
      <c r="I1" s="648"/>
      <c r="J1" s="648"/>
    </row>
    <row r="2" spans="2:10" ht="77.25" customHeight="1">
      <c r="B2" s="70"/>
      <c r="C2" s="70"/>
      <c r="D2" s="70"/>
      <c r="G2" s="651" t="s">
        <v>92</v>
      </c>
      <c r="H2" s="651"/>
      <c r="I2" s="651"/>
      <c r="J2" s="651"/>
    </row>
    <row r="3" spans="2:10" ht="45" customHeight="1">
      <c r="B3" s="649" t="s">
        <v>7</v>
      </c>
      <c r="C3" s="650"/>
      <c r="D3" s="650"/>
      <c r="E3" s="650"/>
      <c r="F3" s="650"/>
      <c r="G3" s="650"/>
      <c r="H3" s="650"/>
      <c r="I3" s="650"/>
      <c r="J3" s="650"/>
    </row>
    <row r="4" spans="2:10" ht="14.25" customHeight="1" hidden="1">
      <c r="B4" s="327"/>
      <c r="C4" s="75"/>
      <c r="D4" s="75"/>
      <c r="E4" s="75"/>
      <c r="F4" s="76"/>
      <c r="G4" s="76"/>
      <c r="H4" s="328"/>
      <c r="I4" s="76"/>
      <c r="J4" s="329" t="s">
        <v>290</v>
      </c>
    </row>
    <row r="5" spans="1:10" ht="87.75" customHeight="1">
      <c r="A5" s="78"/>
      <c r="B5" s="431" t="s">
        <v>610</v>
      </c>
      <c r="C5" s="431" t="s">
        <v>609</v>
      </c>
      <c r="D5" s="431" t="s">
        <v>608</v>
      </c>
      <c r="E5" s="431" t="s">
        <v>607</v>
      </c>
      <c r="F5" s="432" t="s">
        <v>232</v>
      </c>
      <c r="G5" s="432" t="s">
        <v>226</v>
      </c>
      <c r="H5" s="432" t="s">
        <v>227</v>
      </c>
      <c r="I5" s="432" t="s">
        <v>228</v>
      </c>
      <c r="J5" s="432" t="s">
        <v>229</v>
      </c>
    </row>
    <row r="6" spans="1:10" ht="35.25" customHeight="1">
      <c r="A6" s="78"/>
      <c r="B6" s="392" t="s">
        <v>611</v>
      </c>
      <c r="C6" s="393"/>
      <c r="D6" s="393"/>
      <c r="E6" s="430" t="s">
        <v>612</v>
      </c>
      <c r="F6" s="343"/>
      <c r="G6" s="368"/>
      <c r="H6" s="368"/>
      <c r="I6" s="368"/>
      <c r="J6" s="368">
        <f>J7</f>
        <v>614680</v>
      </c>
    </row>
    <row r="7" spans="1:10" ht="32.25" customHeight="1">
      <c r="A7" s="78"/>
      <c r="B7" s="394" t="s">
        <v>613</v>
      </c>
      <c r="C7" s="393"/>
      <c r="D7" s="393"/>
      <c r="E7" s="430" t="s">
        <v>612</v>
      </c>
      <c r="F7" s="343"/>
      <c r="G7" s="368"/>
      <c r="H7" s="368"/>
      <c r="I7" s="368"/>
      <c r="J7" s="368">
        <f>J8</f>
        <v>614680</v>
      </c>
    </row>
    <row r="8" spans="1:10" ht="90.75" customHeight="1">
      <c r="A8" s="78"/>
      <c r="B8" s="395" t="s">
        <v>46</v>
      </c>
      <c r="C8" s="395" t="s">
        <v>45</v>
      </c>
      <c r="D8" s="395" t="s">
        <v>620</v>
      </c>
      <c r="E8" s="433" t="s">
        <v>44</v>
      </c>
      <c r="F8" s="115" t="s">
        <v>124</v>
      </c>
      <c r="G8" s="368"/>
      <c r="H8" s="368"/>
      <c r="I8" s="368"/>
      <c r="J8" s="368">
        <v>614680</v>
      </c>
    </row>
    <row r="9" spans="1:10" ht="31.5" customHeight="1">
      <c r="A9" s="78"/>
      <c r="B9" s="396" t="s">
        <v>632</v>
      </c>
      <c r="C9" s="396"/>
      <c r="D9" s="396"/>
      <c r="E9" s="393" t="s">
        <v>1</v>
      </c>
      <c r="F9" s="343"/>
      <c r="G9" s="368">
        <f>G10</f>
        <v>73465</v>
      </c>
      <c r="H9" s="368"/>
      <c r="I9" s="368"/>
      <c r="J9" s="368">
        <f>J10</f>
        <v>904446</v>
      </c>
    </row>
    <row r="10" spans="1:10" ht="30" customHeight="1">
      <c r="A10" s="78"/>
      <c r="B10" s="396" t="s">
        <v>633</v>
      </c>
      <c r="C10" s="396"/>
      <c r="D10" s="396"/>
      <c r="E10" s="393" t="s">
        <v>1</v>
      </c>
      <c r="F10" s="343"/>
      <c r="G10" s="368">
        <f>G13+G14+G11</f>
        <v>73465</v>
      </c>
      <c r="H10" s="368"/>
      <c r="I10" s="368"/>
      <c r="J10" s="368">
        <f>J13+J14+J11+J12</f>
        <v>904446</v>
      </c>
    </row>
    <row r="11" spans="1:10" ht="51" customHeight="1">
      <c r="A11" s="78"/>
      <c r="B11" s="395" t="s">
        <v>85</v>
      </c>
      <c r="C11" s="395" t="s">
        <v>95</v>
      </c>
      <c r="D11" s="395" t="s">
        <v>84</v>
      </c>
      <c r="E11" s="434" t="s">
        <v>83</v>
      </c>
      <c r="F11" s="115" t="s">
        <v>321</v>
      </c>
      <c r="G11" s="377"/>
      <c r="H11" s="377"/>
      <c r="I11" s="377"/>
      <c r="J11" s="377">
        <v>500781</v>
      </c>
    </row>
    <row r="12" spans="1:10" ht="54" customHeight="1">
      <c r="A12" s="78"/>
      <c r="B12" s="395" t="s">
        <v>12</v>
      </c>
      <c r="C12" s="395" t="s">
        <v>10</v>
      </c>
      <c r="D12" s="395" t="s">
        <v>96</v>
      </c>
      <c r="E12" s="434" t="s">
        <v>9</v>
      </c>
      <c r="F12" s="115" t="s">
        <v>294</v>
      </c>
      <c r="G12" s="377"/>
      <c r="H12" s="377"/>
      <c r="I12" s="377"/>
      <c r="J12" s="377">
        <v>330200</v>
      </c>
    </row>
    <row r="13" spans="1:10" ht="241.5" customHeight="1">
      <c r="A13" s="78"/>
      <c r="B13" s="395" t="s">
        <v>89</v>
      </c>
      <c r="C13" s="395" t="s">
        <v>88</v>
      </c>
      <c r="D13" s="395" t="s">
        <v>631</v>
      </c>
      <c r="E13" s="330" t="s">
        <v>87</v>
      </c>
      <c r="F13" s="115" t="s">
        <v>147</v>
      </c>
      <c r="G13" s="377">
        <v>45900</v>
      </c>
      <c r="H13" s="377"/>
      <c r="I13" s="377"/>
      <c r="J13" s="377">
        <v>45900</v>
      </c>
    </row>
    <row r="14" spans="1:10" ht="132.75" customHeight="1">
      <c r="A14" s="78"/>
      <c r="B14" s="395" t="s">
        <v>89</v>
      </c>
      <c r="C14" s="395" t="s">
        <v>88</v>
      </c>
      <c r="D14" s="395" t="s">
        <v>631</v>
      </c>
      <c r="E14" s="330" t="s">
        <v>87</v>
      </c>
      <c r="F14" s="115" t="s">
        <v>246</v>
      </c>
      <c r="G14" s="377">
        <v>27565</v>
      </c>
      <c r="H14" s="377"/>
      <c r="I14" s="377"/>
      <c r="J14" s="377">
        <v>27565</v>
      </c>
    </row>
    <row r="15" spans="1:10" ht="34.5" customHeight="1">
      <c r="A15" s="78"/>
      <c r="B15" s="397" t="s">
        <v>655</v>
      </c>
      <c r="C15" s="398"/>
      <c r="D15" s="399"/>
      <c r="E15" s="427" t="s">
        <v>208</v>
      </c>
      <c r="F15" s="343"/>
      <c r="G15" s="368"/>
      <c r="H15" s="368"/>
      <c r="I15" s="368"/>
      <c r="J15" s="378">
        <f>J18</f>
        <v>1042659.37</v>
      </c>
    </row>
    <row r="16" spans="1:10" ht="0.75" customHeight="1" hidden="1">
      <c r="A16" s="78"/>
      <c r="B16" s="400" t="s">
        <v>615</v>
      </c>
      <c r="C16" s="401"/>
      <c r="D16" s="402"/>
      <c r="E16" s="402" t="s">
        <v>208</v>
      </c>
      <c r="F16" s="344" t="s">
        <v>294</v>
      </c>
      <c r="G16" s="368"/>
      <c r="H16" s="368"/>
      <c r="I16" s="368"/>
      <c r="J16" s="378"/>
    </row>
    <row r="17" spans="1:10" ht="24.75" customHeight="1" hidden="1">
      <c r="A17" s="78"/>
      <c r="B17" s="393"/>
      <c r="C17" s="403" t="s">
        <v>311</v>
      </c>
      <c r="D17" s="404" t="s">
        <v>310</v>
      </c>
      <c r="E17" s="428" t="s">
        <v>592</v>
      </c>
      <c r="F17" s="344" t="s">
        <v>294</v>
      </c>
      <c r="G17" s="368"/>
      <c r="H17" s="368"/>
      <c r="I17" s="368"/>
      <c r="J17" s="378"/>
    </row>
    <row r="18" spans="1:10" ht="38.25" customHeight="1">
      <c r="A18" s="78"/>
      <c r="B18" s="405" t="s">
        <v>656</v>
      </c>
      <c r="C18" s="406"/>
      <c r="D18" s="407"/>
      <c r="E18" s="429" t="s">
        <v>208</v>
      </c>
      <c r="F18" s="344"/>
      <c r="G18" s="368"/>
      <c r="H18" s="368"/>
      <c r="I18" s="368"/>
      <c r="J18" s="378">
        <f>SUM(J19:J29)</f>
        <v>1042659.37</v>
      </c>
    </row>
    <row r="19" spans="1:10" ht="61.5" customHeight="1">
      <c r="A19" s="78"/>
      <c r="B19" s="408" t="s">
        <v>658</v>
      </c>
      <c r="C19" s="406" t="s">
        <v>306</v>
      </c>
      <c r="D19" s="409" t="s">
        <v>444</v>
      </c>
      <c r="E19" s="435" t="s">
        <v>657</v>
      </c>
      <c r="F19" s="345" t="s">
        <v>245</v>
      </c>
      <c r="G19" s="368"/>
      <c r="H19" s="368"/>
      <c r="I19" s="368"/>
      <c r="J19" s="379">
        <v>19800</v>
      </c>
    </row>
    <row r="20" spans="1:10" ht="72.75" customHeight="1">
      <c r="A20" s="78"/>
      <c r="B20" s="408" t="s">
        <v>660</v>
      </c>
      <c r="C20" s="406" t="s">
        <v>618</v>
      </c>
      <c r="D20" s="409" t="s">
        <v>310</v>
      </c>
      <c r="E20" s="435" t="s">
        <v>659</v>
      </c>
      <c r="F20" s="345" t="s">
        <v>244</v>
      </c>
      <c r="G20" s="368"/>
      <c r="H20" s="368"/>
      <c r="I20" s="368"/>
      <c r="J20" s="379">
        <v>317279</v>
      </c>
    </row>
    <row r="21" spans="1:10" ht="182.25" customHeight="1">
      <c r="A21" s="78"/>
      <c r="B21" s="408" t="s">
        <v>660</v>
      </c>
      <c r="C21" s="406" t="s">
        <v>618</v>
      </c>
      <c r="D21" s="409" t="s">
        <v>310</v>
      </c>
      <c r="E21" s="435" t="s">
        <v>659</v>
      </c>
      <c r="F21" s="345" t="s">
        <v>141</v>
      </c>
      <c r="G21" s="368"/>
      <c r="H21" s="368"/>
      <c r="I21" s="368"/>
      <c r="J21" s="380">
        <v>56416</v>
      </c>
    </row>
    <row r="22" spans="1:10" ht="143.25" customHeight="1">
      <c r="A22" s="78"/>
      <c r="B22" s="408" t="s">
        <v>660</v>
      </c>
      <c r="C22" s="406" t="s">
        <v>618</v>
      </c>
      <c r="D22" s="409" t="s">
        <v>310</v>
      </c>
      <c r="E22" s="435" t="s">
        <v>659</v>
      </c>
      <c r="F22" s="345" t="s">
        <v>128</v>
      </c>
      <c r="G22" s="368"/>
      <c r="H22" s="368"/>
      <c r="I22" s="368"/>
      <c r="J22" s="380">
        <v>96944</v>
      </c>
    </row>
    <row r="23" spans="1:10" ht="60" customHeight="1">
      <c r="A23" s="78"/>
      <c r="B23" s="410" t="s">
        <v>3</v>
      </c>
      <c r="C23" s="406">
        <v>1090</v>
      </c>
      <c r="D23" s="411" t="s">
        <v>629</v>
      </c>
      <c r="E23" s="332" t="s">
        <v>2</v>
      </c>
      <c r="F23" s="345" t="s">
        <v>119</v>
      </c>
      <c r="G23" s="368"/>
      <c r="H23" s="368"/>
      <c r="I23" s="368"/>
      <c r="J23" s="380">
        <v>11760</v>
      </c>
    </row>
    <row r="24" spans="1:10" ht="25.5">
      <c r="A24" s="78"/>
      <c r="B24" s="412" t="s">
        <v>4</v>
      </c>
      <c r="C24" s="403">
        <v>1150</v>
      </c>
      <c r="D24" s="402" t="s">
        <v>602</v>
      </c>
      <c r="E24" s="331" t="s">
        <v>619</v>
      </c>
      <c r="F24" s="344" t="s">
        <v>294</v>
      </c>
      <c r="G24" s="381"/>
      <c r="H24" s="381"/>
      <c r="I24" s="381"/>
      <c r="J24" s="380">
        <v>30700</v>
      </c>
    </row>
    <row r="25" spans="1:10" ht="20.25">
      <c r="A25" s="78"/>
      <c r="B25" s="413" t="s">
        <v>6</v>
      </c>
      <c r="C25" s="403">
        <v>1161</v>
      </c>
      <c r="D25" s="414" t="s">
        <v>602</v>
      </c>
      <c r="E25" s="333" t="s">
        <v>5</v>
      </c>
      <c r="F25" s="344" t="s">
        <v>294</v>
      </c>
      <c r="G25" s="381"/>
      <c r="H25" s="381"/>
      <c r="I25" s="381"/>
      <c r="J25" s="380">
        <v>79500</v>
      </c>
    </row>
    <row r="26" spans="1:10" ht="132" customHeight="1" hidden="1">
      <c r="A26" s="78"/>
      <c r="B26" s="656" t="s">
        <v>52</v>
      </c>
      <c r="C26" s="654" t="s">
        <v>53</v>
      </c>
      <c r="D26" s="652" t="s">
        <v>631</v>
      </c>
      <c r="E26" s="658" t="s">
        <v>51</v>
      </c>
      <c r="F26" s="68"/>
      <c r="G26" s="83"/>
      <c r="H26" s="83"/>
      <c r="I26" s="83"/>
      <c r="J26" s="83"/>
    </row>
    <row r="27" spans="1:10" ht="228" customHeight="1">
      <c r="A27" s="78"/>
      <c r="B27" s="657"/>
      <c r="C27" s="655"/>
      <c r="D27" s="653"/>
      <c r="E27" s="659"/>
      <c r="F27" s="340" t="s">
        <v>76</v>
      </c>
      <c r="G27" s="382"/>
      <c r="H27" s="381"/>
      <c r="I27" s="381"/>
      <c r="J27" s="383">
        <v>86810.37</v>
      </c>
    </row>
    <row r="28" spans="1:10" ht="171" customHeight="1">
      <c r="A28" s="78"/>
      <c r="B28" s="415" t="s">
        <v>52</v>
      </c>
      <c r="C28" s="416" t="s">
        <v>53</v>
      </c>
      <c r="D28" s="417" t="s">
        <v>631</v>
      </c>
      <c r="E28" s="436" t="s">
        <v>51</v>
      </c>
      <c r="F28" s="340" t="s">
        <v>69</v>
      </c>
      <c r="G28" s="382"/>
      <c r="H28" s="381"/>
      <c r="I28" s="381"/>
      <c r="J28" s="383">
        <v>200850</v>
      </c>
    </row>
    <row r="29" spans="1:10" ht="164.25" customHeight="1">
      <c r="A29" s="78"/>
      <c r="B29" s="415" t="s">
        <v>52</v>
      </c>
      <c r="C29" s="416" t="s">
        <v>53</v>
      </c>
      <c r="D29" s="417" t="s">
        <v>631</v>
      </c>
      <c r="E29" s="334" t="s">
        <v>51</v>
      </c>
      <c r="F29" s="346" t="s">
        <v>143</v>
      </c>
      <c r="G29" s="384"/>
      <c r="H29" s="385"/>
      <c r="I29" s="385"/>
      <c r="J29" s="386">
        <v>142600</v>
      </c>
    </row>
    <row r="30" spans="1:11" ht="43.5" customHeight="1">
      <c r="A30" s="78"/>
      <c r="B30" s="394" t="s">
        <v>661</v>
      </c>
      <c r="C30" s="418"/>
      <c r="D30" s="419"/>
      <c r="E30" s="426" t="s">
        <v>617</v>
      </c>
      <c r="F30" s="344"/>
      <c r="G30" s="368"/>
      <c r="H30" s="368"/>
      <c r="I30" s="368"/>
      <c r="J30" s="387">
        <v>66000</v>
      </c>
      <c r="K30" s="79"/>
    </row>
    <row r="31" spans="1:11" ht="48" customHeight="1">
      <c r="A31" s="78"/>
      <c r="B31" s="394" t="s">
        <v>662</v>
      </c>
      <c r="C31" s="418"/>
      <c r="D31" s="419"/>
      <c r="E31" s="426" t="s">
        <v>617</v>
      </c>
      <c r="F31" s="344"/>
      <c r="G31" s="368"/>
      <c r="H31" s="368"/>
      <c r="I31" s="368"/>
      <c r="J31" s="387">
        <v>66000</v>
      </c>
      <c r="K31" s="79"/>
    </row>
    <row r="32" spans="1:11" ht="54" customHeight="1">
      <c r="A32" s="78"/>
      <c r="B32" s="420" t="s">
        <v>673</v>
      </c>
      <c r="C32" s="403" t="str">
        <f>'[1]Лист1'!B67</f>
        <v>3032</v>
      </c>
      <c r="D32" s="404" t="str">
        <f>'[1]Лист1'!C67</f>
        <v>1070</v>
      </c>
      <c r="E32" s="437" t="s">
        <v>666</v>
      </c>
      <c r="F32" s="345" t="s">
        <v>8</v>
      </c>
      <c r="G32" s="368"/>
      <c r="H32" s="368"/>
      <c r="I32" s="368"/>
      <c r="J32" s="387">
        <v>60000</v>
      </c>
      <c r="K32" s="79"/>
    </row>
    <row r="33" spans="1:11" ht="72.75" customHeight="1">
      <c r="A33" s="78"/>
      <c r="B33" s="420" t="s">
        <v>677</v>
      </c>
      <c r="C33" s="403">
        <v>3104</v>
      </c>
      <c r="D33" s="419">
        <v>1020</v>
      </c>
      <c r="E33" s="437" t="s">
        <v>670</v>
      </c>
      <c r="F33" s="345" t="s">
        <v>294</v>
      </c>
      <c r="G33" s="368"/>
      <c r="H33" s="368"/>
      <c r="I33" s="368"/>
      <c r="J33" s="387">
        <v>6000</v>
      </c>
      <c r="K33" s="79"/>
    </row>
    <row r="34" spans="1:10" s="81" customFormat="1" ht="55.5" customHeight="1">
      <c r="A34" s="80"/>
      <c r="B34" s="394" t="s">
        <v>614</v>
      </c>
      <c r="C34" s="392"/>
      <c r="D34" s="392"/>
      <c r="E34" s="425" t="s">
        <v>118</v>
      </c>
      <c r="F34" s="347"/>
      <c r="G34" s="388">
        <f>G35</f>
        <v>220700</v>
      </c>
      <c r="H34" s="388"/>
      <c r="I34" s="388"/>
      <c r="J34" s="388">
        <f>J35</f>
        <v>433900</v>
      </c>
    </row>
    <row r="35" spans="1:10" s="81" customFormat="1" ht="53.25" customHeight="1">
      <c r="A35" s="80"/>
      <c r="B35" s="421" t="s">
        <v>615</v>
      </c>
      <c r="C35" s="422"/>
      <c r="D35" s="422"/>
      <c r="E35" s="425" t="s">
        <v>118</v>
      </c>
      <c r="F35" s="347"/>
      <c r="G35" s="388">
        <f>G36+G38+G41+G40+G39</f>
        <v>220700</v>
      </c>
      <c r="H35" s="388"/>
      <c r="I35" s="388"/>
      <c r="J35" s="388">
        <f>J36+J38+J41+J40+J39</f>
        <v>433900</v>
      </c>
    </row>
    <row r="36" spans="1:10" s="81" customFormat="1" ht="48" customHeight="1">
      <c r="A36" s="80"/>
      <c r="B36" s="660" t="s">
        <v>109</v>
      </c>
      <c r="C36" s="664" t="s">
        <v>110</v>
      </c>
      <c r="D36" s="664" t="s">
        <v>111</v>
      </c>
      <c r="E36" s="662" t="s">
        <v>112</v>
      </c>
      <c r="F36" s="345" t="s">
        <v>247</v>
      </c>
      <c r="G36" s="389"/>
      <c r="H36" s="389"/>
      <c r="I36" s="389"/>
      <c r="J36" s="390">
        <v>79400</v>
      </c>
    </row>
    <row r="37" spans="1:10" s="81" customFormat="1" ht="80.25" customHeight="1">
      <c r="A37" s="80"/>
      <c r="B37" s="661"/>
      <c r="C37" s="665"/>
      <c r="D37" s="665"/>
      <c r="E37" s="663"/>
      <c r="F37" s="348" t="s">
        <v>242</v>
      </c>
      <c r="G37" s="389"/>
      <c r="H37" s="389"/>
      <c r="I37" s="389"/>
      <c r="J37" s="390">
        <v>63000</v>
      </c>
    </row>
    <row r="38" spans="1:10" s="81" customFormat="1" ht="64.5" customHeight="1">
      <c r="A38" s="80"/>
      <c r="B38" s="419" t="s">
        <v>106</v>
      </c>
      <c r="C38" s="420" t="s">
        <v>107</v>
      </c>
      <c r="D38" s="420" t="s">
        <v>629</v>
      </c>
      <c r="E38" s="438" t="s">
        <v>108</v>
      </c>
      <c r="F38" s="345" t="s">
        <v>294</v>
      </c>
      <c r="G38" s="389"/>
      <c r="H38" s="389"/>
      <c r="I38" s="389"/>
      <c r="J38" s="390">
        <v>43800</v>
      </c>
    </row>
    <row r="39" spans="1:10" s="81" customFormat="1" ht="54.75" customHeight="1">
      <c r="A39" s="80"/>
      <c r="B39" s="419" t="s">
        <v>558</v>
      </c>
      <c r="C39" s="420" t="s">
        <v>559</v>
      </c>
      <c r="D39" s="420" t="s">
        <v>560</v>
      </c>
      <c r="E39" s="438" t="s">
        <v>561</v>
      </c>
      <c r="F39" s="348" t="s">
        <v>294</v>
      </c>
      <c r="G39" s="389"/>
      <c r="H39" s="389"/>
      <c r="I39" s="389"/>
      <c r="J39" s="390">
        <v>78000</v>
      </c>
    </row>
    <row r="40" spans="1:10" s="81" customFormat="1" ht="29.25" customHeight="1">
      <c r="A40" s="80"/>
      <c r="B40" s="419" t="s">
        <v>113</v>
      </c>
      <c r="C40" s="420" t="s">
        <v>114</v>
      </c>
      <c r="D40" s="420" t="s">
        <v>115</v>
      </c>
      <c r="E40" s="439" t="s">
        <v>126</v>
      </c>
      <c r="F40" s="348" t="s">
        <v>294</v>
      </c>
      <c r="G40" s="389"/>
      <c r="H40" s="389"/>
      <c r="I40" s="389"/>
      <c r="J40" s="390">
        <v>12000</v>
      </c>
    </row>
    <row r="41" spans="1:12" s="81" customFormat="1" ht="156.75" customHeight="1">
      <c r="A41" s="80"/>
      <c r="B41" s="423" t="s">
        <v>139</v>
      </c>
      <c r="C41" s="424" t="s">
        <v>88</v>
      </c>
      <c r="D41" s="424" t="s">
        <v>631</v>
      </c>
      <c r="E41" s="116" t="s">
        <v>87</v>
      </c>
      <c r="F41" s="349" t="s">
        <v>140</v>
      </c>
      <c r="G41" s="391">
        <v>220700</v>
      </c>
      <c r="H41" s="389"/>
      <c r="I41" s="389"/>
      <c r="J41" s="390">
        <v>220700</v>
      </c>
      <c r="L41" s="326"/>
    </row>
    <row r="42" spans="2:10" ht="26.25" customHeight="1">
      <c r="B42" s="337"/>
      <c r="C42" s="337"/>
      <c r="D42" s="336"/>
      <c r="E42" s="335" t="s">
        <v>225</v>
      </c>
      <c r="F42" s="338"/>
      <c r="G42" s="378">
        <f>G6+G9+G15+G30+G34</f>
        <v>294165</v>
      </c>
      <c r="H42" s="378">
        <f>H6+H9+H15+H30+H34</f>
        <v>0</v>
      </c>
      <c r="I42" s="378">
        <f>I6+I9+I15+I30+I34</f>
        <v>0</v>
      </c>
      <c r="J42" s="378">
        <f>J6+J9+J15+J30+J34</f>
        <v>3061685.37</v>
      </c>
    </row>
    <row r="43" spans="2:19" ht="40.5" customHeight="1">
      <c r="B43" s="339"/>
      <c r="C43" s="585" t="s">
        <v>142</v>
      </c>
      <c r="D43" s="585"/>
      <c r="E43" s="585"/>
      <c r="F43" s="585"/>
      <c r="G43" s="585"/>
      <c r="H43" s="585"/>
      <c r="I43" s="585"/>
      <c r="J43" s="585"/>
      <c r="K43" s="585"/>
      <c r="L43" s="585"/>
      <c r="M43" s="585"/>
      <c r="N43" s="585"/>
      <c r="O43" s="585"/>
      <c r="P43" s="585"/>
      <c r="Q43" s="585"/>
      <c r="R43" s="585"/>
      <c r="S43" s="585"/>
    </row>
    <row r="44" spans="2:10" ht="17.25" customHeight="1">
      <c r="B44" s="82"/>
      <c r="C44" s="82"/>
      <c r="D44" s="82"/>
      <c r="E44" s="82"/>
      <c r="F44" s="82"/>
      <c r="G44" s="82"/>
      <c r="H44" s="82"/>
      <c r="I44" s="82"/>
      <c r="J44" s="82"/>
    </row>
    <row r="45" spans="2:7" ht="20.25" hidden="1">
      <c r="B45" s="83"/>
      <c r="C45" s="83"/>
      <c r="D45" s="83"/>
      <c r="E45" s="83"/>
      <c r="F45" s="83"/>
      <c r="G45" s="83"/>
    </row>
  </sheetData>
  <sheetProtection/>
  <mergeCells count="12">
    <mergeCell ref="B36:B37"/>
    <mergeCell ref="C43:S43"/>
    <mergeCell ref="E36:E37"/>
    <mergeCell ref="D36:D37"/>
    <mergeCell ref="C36:C37"/>
    <mergeCell ref="B1:J1"/>
    <mergeCell ref="B3:J3"/>
    <mergeCell ref="G2:J2"/>
    <mergeCell ref="D26:D27"/>
    <mergeCell ref="C26:C27"/>
    <mergeCell ref="B26:B27"/>
    <mergeCell ref="E26:E27"/>
  </mergeCells>
  <printOptions horizontalCentered="1" verticalCentered="1"/>
  <pageMargins left="0.3937007874015748" right="0" top="0.1968503937007874" bottom="0.1968503937007874" header="0.1968503937007874" footer="0.1968503937007874"/>
  <pageSetup fitToHeight="0" fitToWidth="1" horizontalDpi="600" verticalDpi="600" orientation="portrait" paperSize="9" scale="44" r:id="rId1"/>
  <headerFooter alignWithMargins="0">
    <oddFooter>&amp;R&amp;P</oddFooter>
  </headerFooter>
  <rowBreaks count="2" manualBreakCount="2">
    <brk id="43" max="9" man="1"/>
    <brk id="44" max="9" man="1"/>
  </rowBreaks>
</worksheet>
</file>

<file path=xl/worksheets/sheet9.xml><?xml version="1.0" encoding="utf-8"?>
<worksheet xmlns="http://schemas.openxmlformats.org/spreadsheetml/2006/main" xmlns:r="http://schemas.openxmlformats.org/officeDocument/2006/relationships">
  <dimension ref="A1:U205"/>
  <sheetViews>
    <sheetView tabSelected="1" view="pageBreakPreview" zoomScale="50" zoomScaleNormal="50" zoomScaleSheetLayoutView="50" zoomScalePageLayoutView="0" workbookViewId="0" topLeftCell="B57">
      <selection activeCell="F29" sqref="F29"/>
    </sheetView>
  </sheetViews>
  <sheetFormatPr defaultColWidth="9.16015625" defaultRowHeight="12.75"/>
  <cols>
    <col min="1" max="1" width="10.66015625" style="70" customWidth="1"/>
    <col min="2" max="2" width="41.33203125" style="71" customWidth="1"/>
    <col min="3" max="3" width="32.5" style="71" customWidth="1"/>
    <col min="4" max="4" width="36.16015625" style="71" customWidth="1"/>
    <col min="5" max="5" width="117.16015625" style="70" customWidth="1"/>
    <col min="6" max="6" width="122.66015625" style="70" customWidth="1"/>
    <col min="7" max="7" width="34.33203125" style="70" customWidth="1"/>
    <col min="8" max="8" width="34.83203125" style="70" customWidth="1"/>
    <col min="9" max="9" width="40.83203125" style="70" customWidth="1"/>
    <col min="10" max="10" width="4.33203125" style="72" customWidth="1"/>
    <col min="11" max="16384" width="9.16015625" style="72" customWidth="1"/>
  </cols>
  <sheetData>
    <row r="1" spans="1:9" s="69" customFormat="1" ht="13.5" customHeight="1">
      <c r="A1" s="68"/>
      <c r="B1" s="648"/>
      <c r="C1" s="648"/>
      <c r="D1" s="648"/>
      <c r="E1" s="648"/>
      <c r="F1" s="648"/>
      <c r="G1" s="648"/>
      <c r="H1" s="648"/>
      <c r="I1" s="648"/>
    </row>
    <row r="2" spans="7:9" ht="67.5" customHeight="1">
      <c r="G2" s="683" t="s">
        <v>93</v>
      </c>
      <c r="H2" s="683"/>
      <c r="I2" s="683"/>
    </row>
    <row r="3" spans="2:9" ht="55.5" customHeight="1">
      <c r="B3" s="684" t="s">
        <v>636</v>
      </c>
      <c r="C3" s="684"/>
      <c r="D3" s="684"/>
      <c r="E3" s="684"/>
      <c r="F3" s="684"/>
      <c r="G3" s="684"/>
      <c r="H3" s="684"/>
      <c r="I3" s="684"/>
    </row>
    <row r="4" spans="2:9" ht="1.5" customHeight="1">
      <c r="B4" s="73"/>
      <c r="C4" s="74"/>
      <c r="D4" s="74"/>
      <c r="E4" s="75"/>
      <c r="F4" s="76"/>
      <c r="G4" s="76"/>
      <c r="H4" s="77"/>
      <c r="I4" s="118" t="s">
        <v>290</v>
      </c>
    </row>
    <row r="5" spans="1:9" ht="135.75" customHeight="1">
      <c r="A5" s="78"/>
      <c r="B5" s="195" t="s">
        <v>610</v>
      </c>
      <c r="C5" s="195" t="s">
        <v>609</v>
      </c>
      <c r="D5" s="195" t="s">
        <v>608</v>
      </c>
      <c r="E5" s="196" t="s">
        <v>607</v>
      </c>
      <c r="F5" s="197" t="s">
        <v>230</v>
      </c>
      <c r="G5" s="198" t="s">
        <v>213</v>
      </c>
      <c r="H5" s="197" t="s">
        <v>214</v>
      </c>
      <c r="I5" s="197" t="s">
        <v>231</v>
      </c>
    </row>
    <row r="6" spans="2:21" ht="34.5" customHeight="1">
      <c r="B6" s="199" t="s">
        <v>611</v>
      </c>
      <c r="C6" s="199"/>
      <c r="D6" s="199"/>
      <c r="E6" s="200" t="s">
        <v>612</v>
      </c>
      <c r="F6" s="201"/>
      <c r="G6" s="202">
        <f>G7</f>
        <v>51000</v>
      </c>
      <c r="H6" s="202"/>
      <c r="I6" s="202">
        <f>I7</f>
        <v>51000</v>
      </c>
      <c r="J6" s="84"/>
      <c r="K6" s="84"/>
      <c r="L6" s="84"/>
      <c r="M6" s="84"/>
      <c r="N6" s="84"/>
      <c r="O6" s="84"/>
      <c r="P6" s="84"/>
      <c r="Q6" s="84"/>
      <c r="R6" s="84"/>
      <c r="S6" s="84"/>
      <c r="T6" s="84"/>
      <c r="U6" s="84"/>
    </row>
    <row r="7" spans="2:21" ht="30" customHeight="1">
      <c r="B7" s="203" t="s">
        <v>613</v>
      </c>
      <c r="C7" s="199"/>
      <c r="D7" s="199"/>
      <c r="E7" s="204" t="s">
        <v>612</v>
      </c>
      <c r="F7" s="201"/>
      <c r="G7" s="202">
        <f>G8+G9</f>
        <v>51000</v>
      </c>
      <c r="H7" s="202"/>
      <c r="I7" s="202">
        <f>I8+I9</f>
        <v>51000</v>
      </c>
      <c r="J7" s="84"/>
      <c r="K7" s="84"/>
      <c r="L7" s="84"/>
      <c r="M7" s="84"/>
      <c r="N7" s="84"/>
      <c r="O7" s="84"/>
      <c r="P7" s="84"/>
      <c r="Q7" s="84"/>
      <c r="R7" s="84"/>
      <c r="S7" s="84"/>
      <c r="T7" s="84"/>
      <c r="U7" s="84"/>
    </row>
    <row r="8" spans="2:21" ht="51.75" customHeight="1">
      <c r="B8" s="205" t="s">
        <v>640</v>
      </c>
      <c r="C8" s="206" t="s">
        <v>309</v>
      </c>
      <c r="D8" s="207" t="s">
        <v>303</v>
      </c>
      <c r="E8" s="208" t="s">
        <v>637</v>
      </c>
      <c r="F8" s="689" t="s">
        <v>56</v>
      </c>
      <c r="G8" s="210">
        <v>42000</v>
      </c>
      <c r="H8" s="210"/>
      <c r="I8" s="210">
        <v>42000</v>
      </c>
      <c r="J8" s="84"/>
      <c r="K8" s="84"/>
      <c r="L8" s="84"/>
      <c r="M8" s="84"/>
      <c r="N8" s="84"/>
      <c r="O8" s="84"/>
      <c r="P8" s="84"/>
      <c r="Q8" s="84"/>
      <c r="R8" s="84"/>
      <c r="S8" s="84"/>
      <c r="T8" s="84"/>
      <c r="U8" s="84"/>
    </row>
    <row r="9" spans="2:21" ht="91.5" customHeight="1">
      <c r="B9" s="205" t="s">
        <v>641</v>
      </c>
      <c r="C9" s="206" t="s">
        <v>639</v>
      </c>
      <c r="D9" s="211" t="s">
        <v>631</v>
      </c>
      <c r="E9" s="208" t="s">
        <v>638</v>
      </c>
      <c r="F9" s="690"/>
      <c r="G9" s="210">
        <v>9000</v>
      </c>
      <c r="H9" s="210"/>
      <c r="I9" s="210">
        <v>9000</v>
      </c>
      <c r="J9" s="84"/>
      <c r="K9" s="84"/>
      <c r="L9" s="84"/>
      <c r="M9" s="84"/>
      <c r="N9" s="84"/>
      <c r="O9" s="84"/>
      <c r="P9" s="84"/>
      <c r="Q9" s="84"/>
      <c r="R9" s="84"/>
      <c r="S9" s="84"/>
      <c r="T9" s="84"/>
      <c r="U9" s="84"/>
    </row>
    <row r="10" spans="2:21" ht="34.5" customHeight="1">
      <c r="B10" s="199" t="s">
        <v>642</v>
      </c>
      <c r="C10" s="212"/>
      <c r="D10" s="199"/>
      <c r="E10" s="213" t="s">
        <v>295</v>
      </c>
      <c r="F10" s="214"/>
      <c r="G10" s="202">
        <f>G11</f>
        <v>2058770</v>
      </c>
      <c r="H10" s="202">
        <f>H11</f>
        <v>415500</v>
      </c>
      <c r="I10" s="202">
        <f>I11</f>
        <v>2474270</v>
      </c>
      <c r="J10" s="84"/>
      <c r="K10" s="84"/>
      <c r="L10" s="84"/>
      <c r="M10" s="84"/>
      <c r="N10" s="84"/>
      <c r="O10" s="84"/>
      <c r="P10" s="84"/>
      <c r="Q10" s="84"/>
      <c r="R10" s="84"/>
      <c r="S10" s="84"/>
      <c r="T10" s="84"/>
      <c r="U10" s="84"/>
    </row>
    <row r="11" spans="2:21" ht="36.75" customHeight="1">
      <c r="B11" s="203" t="s">
        <v>633</v>
      </c>
      <c r="C11" s="212"/>
      <c r="D11" s="199"/>
      <c r="E11" s="215" t="s">
        <v>295</v>
      </c>
      <c r="F11" s="214"/>
      <c r="G11" s="202">
        <f>SUM(G12:G28)</f>
        <v>2058770</v>
      </c>
      <c r="H11" s="202">
        <f>SUM(H12:H28)</f>
        <v>415500</v>
      </c>
      <c r="I11" s="202">
        <f>SUM(I12:I28)</f>
        <v>2474270</v>
      </c>
      <c r="J11" s="84"/>
      <c r="K11" s="84"/>
      <c r="L11" s="84"/>
      <c r="M11" s="84"/>
      <c r="N11" s="84"/>
      <c r="O11" s="84"/>
      <c r="P11" s="84"/>
      <c r="Q11" s="84"/>
      <c r="R11" s="84"/>
      <c r="S11" s="84"/>
      <c r="T11" s="84"/>
      <c r="U11" s="84"/>
    </row>
    <row r="12" spans="2:21" ht="153.75">
      <c r="B12" s="216" t="s">
        <v>643</v>
      </c>
      <c r="C12" s="217" t="s">
        <v>309</v>
      </c>
      <c r="D12" s="207" t="s">
        <v>303</v>
      </c>
      <c r="E12" s="208" t="s">
        <v>637</v>
      </c>
      <c r="F12" s="218" t="s">
        <v>56</v>
      </c>
      <c r="G12" s="210">
        <v>55000</v>
      </c>
      <c r="H12" s="219"/>
      <c r="I12" s="210">
        <v>55000</v>
      </c>
      <c r="J12" s="84"/>
      <c r="K12" s="84"/>
      <c r="L12" s="84"/>
      <c r="M12" s="84"/>
      <c r="N12" s="84"/>
      <c r="O12" s="84"/>
      <c r="P12" s="84"/>
      <c r="Q12" s="84"/>
      <c r="R12" s="84"/>
      <c r="S12" s="84"/>
      <c r="T12" s="84"/>
      <c r="U12" s="84"/>
    </row>
    <row r="13" spans="2:21" ht="92.25">
      <c r="B13" s="216" t="s">
        <v>643</v>
      </c>
      <c r="C13" s="217" t="s">
        <v>309</v>
      </c>
      <c r="D13" s="207" t="s">
        <v>303</v>
      </c>
      <c r="E13" s="208" t="s">
        <v>637</v>
      </c>
      <c r="F13" s="209" t="s">
        <v>603</v>
      </c>
      <c r="G13" s="220">
        <v>128400</v>
      </c>
      <c r="H13" s="221"/>
      <c r="I13" s="220">
        <v>128400</v>
      </c>
      <c r="J13" s="84"/>
      <c r="K13" s="84"/>
      <c r="L13" s="84"/>
      <c r="M13" s="84"/>
      <c r="N13" s="84"/>
      <c r="O13" s="84"/>
      <c r="P13" s="84"/>
      <c r="Q13" s="84"/>
      <c r="R13" s="84"/>
      <c r="S13" s="84"/>
      <c r="T13" s="84"/>
      <c r="U13" s="84"/>
    </row>
    <row r="14" spans="2:21" ht="92.25">
      <c r="B14" s="216" t="s">
        <v>12</v>
      </c>
      <c r="C14" s="217" t="s">
        <v>10</v>
      </c>
      <c r="D14" s="211" t="s">
        <v>11</v>
      </c>
      <c r="E14" s="208" t="s">
        <v>9</v>
      </c>
      <c r="F14" s="209" t="s">
        <v>663</v>
      </c>
      <c r="G14" s="220">
        <v>172800</v>
      </c>
      <c r="H14" s="221"/>
      <c r="I14" s="220">
        <v>172800</v>
      </c>
      <c r="J14" s="84"/>
      <c r="K14" s="84"/>
      <c r="L14" s="84"/>
      <c r="M14" s="84"/>
      <c r="N14" s="84"/>
      <c r="O14" s="84"/>
      <c r="P14" s="84"/>
      <c r="Q14" s="84"/>
      <c r="R14" s="84"/>
      <c r="S14" s="84"/>
      <c r="T14" s="84"/>
      <c r="U14" s="84"/>
    </row>
    <row r="15" spans="2:21" ht="99.75" customHeight="1">
      <c r="B15" s="216" t="s">
        <v>12</v>
      </c>
      <c r="C15" s="217" t="s">
        <v>10</v>
      </c>
      <c r="D15" s="211" t="s">
        <v>11</v>
      </c>
      <c r="E15" s="208" t="s">
        <v>9</v>
      </c>
      <c r="F15" s="209" t="s">
        <v>148</v>
      </c>
      <c r="G15" s="350">
        <v>796500</v>
      </c>
      <c r="H15" s="220">
        <v>22000</v>
      </c>
      <c r="I15" s="220">
        <f>G15+H15</f>
        <v>818500</v>
      </c>
      <c r="J15" s="84"/>
      <c r="K15" s="84"/>
      <c r="L15" s="84"/>
      <c r="M15" s="84"/>
      <c r="N15" s="84"/>
      <c r="O15" s="84"/>
      <c r="P15" s="84"/>
      <c r="Q15" s="84"/>
      <c r="R15" s="84"/>
      <c r="S15" s="84"/>
      <c r="T15" s="84"/>
      <c r="U15" s="84"/>
    </row>
    <row r="16" spans="2:21" ht="158.25" customHeight="1">
      <c r="B16" s="216" t="s">
        <v>12</v>
      </c>
      <c r="C16" s="217" t="s">
        <v>10</v>
      </c>
      <c r="D16" s="211" t="s">
        <v>11</v>
      </c>
      <c r="E16" s="208" t="s">
        <v>9</v>
      </c>
      <c r="F16" s="209" t="s">
        <v>315</v>
      </c>
      <c r="G16" s="350">
        <v>649700</v>
      </c>
      <c r="H16" s="350">
        <v>308200</v>
      </c>
      <c r="I16" s="350">
        <f>G16+H16</f>
        <v>957900</v>
      </c>
      <c r="J16" s="84"/>
      <c r="K16" s="84"/>
      <c r="L16" s="84"/>
      <c r="M16" s="84"/>
      <c r="N16" s="84"/>
      <c r="O16" s="84"/>
      <c r="P16" s="84"/>
      <c r="Q16" s="84"/>
      <c r="R16" s="84"/>
      <c r="S16" s="84"/>
      <c r="T16" s="84"/>
      <c r="U16" s="84"/>
    </row>
    <row r="17" spans="2:21" ht="71.25" customHeight="1">
      <c r="B17" s="216" t="s">
        <v>645</v>
      </c>
      <c r="C17" s="205" t="s">
        <v>621</v>
      </c>
      <c r="D17" s="211">
        <v>1040</v>
      </c>
      <c r="E17" s="222" t="s">
        <v>623</v>
      </c>
      <c r="F17" s="223" t="s">
        <v>207</v>
      </c>
      <c r="G17" s="210">
        <v>13060</v>
      </c>
      <c r="H17" s="224"/>
      <c r="I17" s="210">
        <v>13060</v>
      </c>
      <c r="J17" s="84"/>
      <c r="K17" s="84"/>
      <c r="L17" s="84"/>
      <c r="M17" s="84"/>
      <c r="N17" s="84"/>
      <c r="O17" s="84"/>
      <c r="P17" s="84"/>
      <c r="Q17" s="84"/>
      <c r="R17" s="84"/>
      <c r="S17" s="84"/>
      <c r="T17" s="84"/>
      <c r="U17" s="84"/>
    </row>
    <row r="18" spans="2:21" ht="74.25" customHeight="1">
      <c r="B18" s="216" t="s">
        <v>654</v>
      </c>
      <c r="C18" s="205" t="s">
        <v>653</v>
      </c>
      <c r="D18" s="211" t="s">
        <v>622</v>
      </c>
      <c r="E18" s="222" t="s">
        <v>652</v>
      </c>
      <c r="F18" s="687" t="s">
        <v>606</v>
      </c>
      <c r="G18" s="210">
        <v>12000</v>
      </c>
      <c r="H18" s="224"/>
      <c r="I18" s="210">
        <v>12000</v>
      </c>
      <c r="J18" s="84"/>
      <c r="K18" s="84"/>
      <c r="L18" s="84"/>
      <c r="M18" s="84"/>
      <c r="N18" s="84"/>
      <c r="O18" s="84"/>
      <c r="P18" s="84"/>
      <c r="Q18" s="84"/>
      <c r="R18" s="84"/>
      <c r="S18" s="84"/>
      <c r="T18" s="84"/>
      <c r="U18" s="84"/>
    </row>
    <row r="19" spans="2:21" ht="0.75" customHeight="1">
      <c r="B19" s="216" t="s">
        <v>647</v>
      </c>
      <c r="C19" s="205"/>
      <c r="D19" s="211"/>
      <c r="E19" s="222"/>
      <c r="F19" s="688"/>
      <c r="G19" s="210"/>
      <c r="H19" s="224"/>
      <c r="I19" s="210"/>
      <c r="J19" s="84"/>
      <c r="K19" s="84"/>
      <c r="L19" s="84"/>
      <c r="M19" s="84"/>
      <c r="N19" s="84"/>
      <c r="O19" s="84"/>
      <c r="P19" s="84"/>
      <c r="Q19" s="84"/>
      <c r="R19" s="84"/>
      <c r="S19" s="84"/>
      <c r="T19" s="84"/>
      <c r="U19" s="84"/>
    </row>
    <row r="20" spans="2:21" ht="1.5" customHeight="1" thickBot="1">
      <c r="B20" s="216"/>
      <c r="J20" s="84"/>
      <c r="K20" s="84"/>
      <c r="L20" s="84"/>
      <c r="M20" s="84"/>
      <c r="N20" s="84"/>
      <c r="O20" s="84"/>
      <c r="P20" s="84"/>
      <c r="Q20" s="84"/>
      <c r="R20" s="84"/>
      <c r="S20" s="84"/>
      <c r="T20" s="84"/>
      <c r="U20" s="84"/>
    </row>
    <row r="21" spans="2:21" ht="123" hidden="1">
      <c r="B21" s="226"/>
      <c r="C21" s="227" t="s">
        <v>298</v>
      </c>
      <c r="D21" s="228" t="s">
        <v>304</v>
      </c>
      <c r="E21" s="229" t="s">
        <v>296</v>
      </c>
      <c r="F21" s="685" t="s">
        <v>300</v>
      </c>
      <c r="G21" s="231"/>
      <c r="H21" s="224"/>
      <c r="I21" s="219"/>
      <c r="J21" s="84"/>
      <c r="K21" s="84"/>
      <c r="L21" s="84"/>
      <c r="M21" s="84"/>
      <c r="N21" s="84"/>
      <c r="O21" s="84"/>
      <c r="P21" s="84"/>
      <c r="Q21" s="84"/>
      <c r="R21" s="84"/>
      <c r="S21" s="84"/>
      <c r="T21" s="84"/>
      <c r="U21" s="84"/>
    </row>
    <row r="22" spans="2:21" ht="92.25" hidden="1">
      <c r="B22" s="226"/>
      <c r="C22" s="232" t="s">
        <v>299</v>
      </c>
      <c r="D22" s="228" t="s">
        <v>304</v>
      </c>
      <c r="E22" s="233" t="s">
        <v>297</v>
      </c>
      <c r="F22" s="686"/>
      <c r="G22" s="231"/>
      <c r="H22" s="224"/>
      <c r="I22" s="219"/>
      <c r="J22" s="84"/>
      <c r="K22" s="84"/>
      <c r="L22" s="84"/>
      <c r="M22" s="84"/>
      <c r="N22" s="84"/>
      <c r="O22" s="84"/>
      <c r="P22" s="84"/>
      <c r="Q22" s="84"/>
      <c r="R22" s="84"/>
      <c r="S22" s="84"/>
      <c r="T22" s="84"/>
      <c r="U22" s="84"/>
    </row>
    <row r="23" spans="2:21" ht="62.25" thickBot="1">
      <c r="B23" s="205" t="s">
        <v>47</v>
      </c>
      <c r="C23" s="234" t="s">
        <v>626</v>
      </c>
      <c r="D23" s="211" t="s">
        <v>304</v>
      </c>
      <c r="E23" s="235" t="s">
        <v>627</v>
      </c>
      <c r="F23" s="375" t="s">
        <v>48</v>
      </c>
      <c r="G23" s="374">
        <v>3310</v>
      </c>
      <c r="H23" s="355"/>
      <c r="I23" s="220">
        <v>3310</v>
      </c>
      <c r="J23" s="84"/>
      <c r="K23" s="84"/>
      <c r="L23" s="84"/>
      <c r="M23" s="84"/>
      <c r="N23" s="84"/>
      <c r="O23" s="84"/>
      <c r="P23" s="84"/>
      <c r="Q23" s="84"/>
      <c r="R23" s="84"/>
      <c r="S23" s="84"/>
      <c r="T23" s="84"/>
      <c r="U23" s="84"/>
    </row>
    <row r="24" spans="2:21" ht="92.25">
      <c r="B24" s="205" t="s">
        <v>322</v>
      </c>
      <c r="C24" s="234" t="s">
        <v>323</v>
      </c>
      <c r="D24" s="211" t="s">
        <v>597</v>
      </c>
      <c r="E24" s="237" t="s">
        <v>324</v>
      </c>
      <c r="F24" s="376" t="s">
        <v>243</v>
      </c>
      <c r="G24" s="236">
        <v>63000</v>
      </c>
      <c r="H24" s="202"/>
      <c r="I24" s="210">
        <v>63000</v>
      </c>
      <c r="J24" s="84"/>
      <c r="K24" s="84"/>
      <c r="L24" s="84"/>
      <c r="M24" s="84"/>
      <c r="N24" s="84"/>
      <c r="O24" s="84"/>
      <c r="P24" s="84"/>
      <c r="Q24" s="84"/>
      <c r="R24" s="84"/>
      <c r="S24" s="84"/>
      <c r="T24" s="84"/>
      <c r="U24" s="84"/>
    </row>
    <row r="25" spans="2:21" ht="92.25">
      <c r="B25" s="216" t="s">
        <v>649</v>
      </c>
      <c r="C25" s="234" t="s">
        <v>648</v>
      </c>
      <c r="D25" s="211" t="s">
        <v>628</v>
      </c>
      <c r="E25" s="237" t="s">
        <v>104</v>
      </c>
      <c r="F25" s="238" t="s">
        <v>605</v>
      </c>
      <c r="G25" s="236">
        <v>15000</v>
      </c>
      <c r="H25" s="224"/>
      <c r="I25" s="210">
        <v>15000</v>
      </c>
      <c r="J25" s="84"/>
      <c r="K25" s="84"/>
      <c r="L25" s="84"/>
      <c r="M25" s="84"/>
      <c r="N25" s="84"/>
      <c r="O25" s="84"/>
      <c r="P25" s="84"/>
      <c r="Q25" s="84"/>
      <c r="R25" s="84"/>
      <c r="S25" s="84"/>
      <c r="T25" s="84"/>
      <c r="U25" s="84"/>
    </row>
    <row r="26" spans="2:21" ht="153.75">
      <c r="B26" s="216" t="s">
        <v>316</v>
      </c>
      <c r="C26" s="234" t="s">
        <v>317</v>
      </c>
      <c r="D26" s="211" t="s">
        <v>318</v>
      </c>
      <c r="E26" s="297" t="s">
        <v>319</v>
      </c>
      <c r="F26" s="280" t="s">
        <v>320</v>
      </c>
      <c r="G26" s="357">
        <v>30000</v>
      </c>
      <c r="H26" s="358"/>
      <c r="I26" s="220">
        <v>30000</v>
      </c>
      <c r="J26" s="84"/>
      <c r="K26" s="84"/>
      <c r="L26" s="84"/>
      <c r="M26" s="84"/>
      <c r="N26" s="84"/>
      <c r="O26" s="84"/>
      <c r="P26" s="84"/>
      <c r="Q26" s="84"/>
      <c r="R26" s="84"/>
      <c r="S26" s="84"/>
      <c r="T26" s="84"/>
      <c r="U26" s="84"/>
    </row>
    <row r="27" spans="2:21" ht="69.75" customHeight="1">
      <c r="B27" s="216" t="s">
        <v>634</v>
      </c>
      <c r="C27" s="217">
        <v>8830</v>
      </c>
      <c r="D27" s="207"/>
      <c r="E27" s="239" t="s">
        <v>650</v>
      </c>
      <c r="F27" s="681" t="s">
        <v>210</v>
      </c>
      <c r="G27" s="713">
        <v>120000</v>
      </c>
      <c r="H27" s="666">
        <v>85300</v>
      </c>
      <c r="I27" s="676">
        <f>G27+H27</f>
        <v>205300</v>
      </c>
      <c r="J27" s="84"/>
      <c r="K27" s="84"/>
      <c r="L27" s="84"/>
      <c r="M27" s="84"/>
      <c r="N27" s="84"/>
      <c r="O27" s="84"/>
      <c r="P27" s="84"/>
      <c r="Q27" s="84"/>
      <c r="R27" s="84"/>
      <c r="S27" s="84"/>
      <c r="T27" s="84"/>
      <c r="U27" s="84"/>
    </row>
    <row r="28" spans="2:21" ht="45.75" customHeight="1">
      <c r="B28" s="240" t="s">
        <v>635</v>
      </c>
      <c r="C28" s="241">
        <v>8831</v>
      </c>
      <c r="D28" s="242" t="s">
        <v>307</v>
      </c>
      <c r="E28" s="243" t="s">
        <v>651</v>
      </c>
      <c r="F28" s="682"/>
      <c r="G28" s="714"/>
      <c r="H28" s="667"/>
      <c r="I28" s="677"/>
      <c r="J28" s="84"/>
      <c r="K28" s="84"/>
      <c r="L28" s="84"/>
      <c r="M28" s="84"/>
      <c r="N28" s="84"/>
      <c r="O28" s="84"/>
      <c r="P28" s="84"/>
      <c r="Q28" s="84"/>
      <c r="R28" s="84"/>
      <c r="S28" s="84"/>
      <c r="T28" s="84"/>
      <c r="U28" s="84"/>
    </row>
    <row r="29" spans="2:21" ht="60">
      <c r="B29" s="199" t="s">
        <v>655</v>
      </c>
      <c r="C29" s="217"/>
      <c r="D29" s="199"/>
      <c r="E29" s="244" t="s">
        <v>208</v>
      </c>
      <c r="F29" s="245"/>
      <c r="G29" s="246">
        <f>G30</f>
        <v>1988952</v>
      </c>
      <c r="H29" s="246"/>
      <c r="I29" s="246">
        <f>I30</f>
        <v>1988952</v>
      </c>
      <c r="J29" s="84"/>
      <c r="K29" s="84"/>
      <c r="L29" s="84"/>
      <c r="M29" s="84"/>
      <c r="N29" s="84"/>
      <c r="O29" s="84"/>
      <c r="P29" s="84"/>
      <c r="Q29" s="84"/>
      <c r="R29" s="84"/>
      <c r="S29" s="84"/>
      <c r="T29" s="84"/>
      <c r="U29" s="84"/>
    </row>
    <row r="30" spans="2:21" ht="60">
      <c r="B30" s="203" t="s">
        <v>656</v>
      </c>
      <c r="C30" s="217"/>
      <c r="D30" s="199"/>
      <c r="E30" s="247" t="s">
        <v>208</v>
      </c>
      <c r="F30" s="248"/>
      <c r="G30" s="246">
        <f>SUM(G31:G36)</f>
        <v>1988952</v>
      </c>
      <c r="H30" s="246"/>
      <c r="I30" s="246">
        <f>SUM(I31:I36)</f>
        <v>1988952</v>
      </c>
      <c r="J30" s="84"/>
      <c r="K30" s="84"/>
      <c r="L30" s="84"/>
      <c r="M30" s="84"/>
      <c r="N30" s="84"/>
      <c r="O30" s="84"/>
      <c r="P30" s="84"/>
      <c r="Q30" s="84"/>
      <c r="R30" s="84"/>
      <c r="S30" s="84"/>
      <c r="T30" s="84"/>
      <c r="U30" s="84"/>
    </row>
    <row r="31" spans="2:21" ht="33.75" customHeight="1">
      <c r="B31" s="216" t="s">
        <v>658</v>
      </c>
      <c r="C31" s="217">
        <f>'[1]Лист1'!B38</f>
        <v>0</v>
      </c>
      <c r="D31" s="205">
        <f>'[1]Лист1'!C38</f>
        <v>0</v>
      </c>
      <c r="E31" s="249" t="s">
        <v>657</v>
      </c>
      <c r="F31" s="710" t="s">
        <v>21</v>
      </c>
      <c r="G31" s="250">
        <v>129500</v>
      </c>
      <c r="H31" s="250"/>
      <c r="I31" s="250">
        <v>129500</v>
      </c>
      <c r="J31" s="84"/>
      <c r="K31" s="84"/>
      <c r="L31" s="84"/>
      <c r="M31" s="84"/>
      <c r="N31" s="84"/>
      <c r="O31" s="84"/>
      <c r="P31" s="84"/>
      <c r="Q31" s="84"/>
      <c r="R31" s="84"/>
      <c r="S31" s="84"/>
      <c r="T31" s="84"/>
      <c r="U31" s="84"/>
    </row>
    <row r="32" spans="2:21" ht="54.75" customHeight="1">
      <c r="B32" s="691" t="s">
        <v>660</v>
      </c>
      <c r="C32" s="703" t="s">
        <v>618</v>
      </c>
      <c r="D32" s="703" t="s">
        <v>310</v>
      </c>
      <c r="E32" s="701" t="s">
        <v>659</v>
      </c>
      <c r="F32" s="710"/>
      <c r="G32" s="250">
        <v>1319462</v>
      </c>
      <c r="H32" s="210"/>
      <c r="I32" s="210">
        <v>1319462</v>
      </c>
      <c r="J32" s="84"/>
      <c r="K32" s="84"/>
      <c r="L32" s="84"/>
      <c r="M32" s="84"/>
      <c r="N32" s="84"/>
      <c r="O32" s="84"/>
      <c r="P32" s="84"/>
      <c r="Q32" s="84"/>
      <c r="R32" s="84"/>
      <c r="S32" s="84"/>
      <c r="T32" s="84"/>
      <c r="U32" s="84"/>
    </row>
    <row r="33" spans="2:21" ht="118.5" customHeight="1">
      <c r="B33" s="692" t="s">
        <v>616</v>
      </c>
      <c r="C33" s="704" t="s">
        <v>618</v>
      </c>
      <c r="D33" s="704" t="s">
        <v>310</v>
      </c>
      <c r="E33" s="702"/>
      <c r="F33" s="251" t="str">
        <f>$F$35</f>
        <v>Районна програма "Оздоровлення та відпочинок дітей Прилуцькеого району на 2016-2018 роки 
</v>
      </c>
      <c r="G33" s="250">
        <v>435000</v>
      </c>
      <c r="H33" s="210"/>
      <c r="I33" s="210">
        <v>435000</v>
      </c>
      <c r="J33" s="84"/>
      <c r="K33" s="84"/>
      <c r="L33" s="84"/>
      <c r="M33" s="84"/>
      <c r="N33" s="84"/>
      <c r="O33" s="84"/>
      <c r="P33" s="84"/>
      <c r="Q33" s="84"/>
      <c r="R33" s="84"/>
      <c r="S33" s="84"/>
      <c r="T33" s="84"/>
      <c r="U33" s="84"/>
    </row>
    <row r="34" spans="2:21" ht="118.5" customHeight="1">
      <c r="B34" s="315" t="s">
        <v>120</v>
      </c>
      <c r="C34" s="317" t="s">
        <v>624</v>
      </c>
      <c r="D34" s="317" t="s">
        <v>622</v>
      </c>
      <c r="E34" s="316" t="s">
        <v>646</v>
      </c>
      <c r="F34" s="251" t="s">
        <v>125</v>
      </c>
      <c r="G34" s="250">
        <v>4000</v>
      </c>
      <c r="H34" s="210"/>
      <c r="I34" s="210">
        <v>4000</v>
      </c>
      <c r="J34" s="84"/>
      <c r="K34" s="84"/>
      <c r="L34" s="84"/>
      <c r="M34" s="84"/>
      <c r="N34" s="84"/>
      <c r="O34" s="84"/>
      <c r="P34" s="84"/>
      <c r="Q34" s="84"/>
      <c r="R34" s="84"/>
      <c r="S34" s="84"/>
      <c r="T34" s="84"/>
      <c r="U34" s="84"/>
    </row>
    <row r="35" spans="2:21" ht="121.5" customHeight="1">
      <c r="B35" s="315" t="s">
        <v>121</v>
      </c>
      <c r="C35" s="225" t="s">
        <v>625</v>
      </c>
      <c r="D35" s="207">
        <f>'[1]Лист1'!C31</f>
        <v>0</v>
      </c>
      <c r="E35" s="223" t="s">
        <v>644</v>
      </c>
      <c r="F35" s="218" t="s">
        <v>156</v>
      </c>
      <c r="G35" s="210">
        <v>70000</v>
      </c>
      <c r="H35" s="224"/>
      <c r="I35" s="210">
        <v>70000</v>
      </c>
      <c r="J35" s="84"/>
      <c r="K35" s="84"/>
      <c r="L35" s="84"/>
      <c r="M35" s="84"/>
      <c r="N35" s="84"/>
      <c r="O35" s="84"/>
      <c r="P35" s="84"/>
      <c r="Q35" s="84"/>
      <c r="R35" s="84"/>
      <c r="S35" s="84"/>
      <c r="T35" s="84"/>
      <c r="U35" s="84"/>
    </row>
    <row r="36" spans="2:21" ht="72" customHeight="1">
      <c r="B36" s="315" t="s">
        <v>122</v>
      </c>
      <c r="C36" s="317" t="s">
        <v>626</v>
      </c>
      <c r="D36" s="317" t="s">
        <v>304</v>
      </c>
      <c r="E36" s="316" t="s">
        <v>627</v>
      </c>
      <c r="F36" s="251" t="s">
        <v>48</v>
      </c>
      <c r="G36" s="250">
        <v>30990</v>
      </c>
      <c r="H36" s="210"/>
      <c r="I36" s="210">
        <v>30990</v>
      </c>
      <c r="J36" s="84"/>
      <c r="K36" s="84"/>
      <c r="L36" s="84"/>
      <c r="M36" s="84"/>
      <c r="N36" s="84"/>
      <c r="O36" s="84"/>
      <c r="P36" s="84"/>
      <c r="Q36" s="84"/>
      <c r="R36" s="84"/>
      <c r="S36" s="84"/>
      <c r="T36" s="84"/>
      <c r="U36" s="84"/>
    </row>
    <row r="37" spans="2:21" ht="73.5" customHeight="1">
      <c r="B37" s="199" t="s">
        <v>661</v>
      </c>
      <c r="C37" s="205"/>
      <c r="D37" s="205"/>
      <c r="E37" s="252" t="s">
        <v>617</v>
      </c>
      <c r="F37" s="214"/>
      <c r="G37" s="202">
        <f>G38</f>
        <v>3309100</v>
      </c>
      <c r="H37" s="202">
        <v>60000</v>
      </c>
      <c r="I37" s="253">
        <f aca="true" t="shared" si="0" ref="I37:I43">G37+H37</f>
        <v>3369100</v>
      </c>
      <c r="J37" s="84"/>
      <c r="K37" s="84"/>
      <c r="L37" s="84"/>
      <c r="M37" s="84"/>
      <c r="N37" s="84"/>
      <c r="O37" s="84"/>
      <c r="P37" s="84"/>
      <c r="Q37" s="84"/>
      <c r="R37" s="84"/>
      <c r="S37" s="84"/>
      <c r="T37" s="84"/>
      <c r="U37" s="84"/>
    </row>
    <row r="38" spans="2:21" ht="67.5" customHeight="1">
      <c r="B38" s="203" t="s">
        <v>662</v>
      </c>
      <c r="C38" s="205"/>
      <c r="D38" s="205"/>
      <c r="E38" s="254" t="s">
        <v>617</v>
      </c>
      <c r="F38" s="214"/>
      <c r="G38" s="202">
        <f>G39+G48+G50+G51+G53</f>
        <v>3309100</v>
      </c>
      <c r="H38" s="202">
        <v>60000</v>
      </c>
      <c r="I38" s="253">
        <f t="shared" si="0"/>
        <v>3369100</v>
      </c>
      <c r="J38" s="84"/>
      <c r="K38" s="84"/>
      <c r="L38" s="84"/>
      <c r="M38" s="84"/>
      <c r="N38" s="84"/>
      <c r="O38" s="84"/>
      <c r="P38" s="84"/>
      <c r="Q38" s="84"/>
      <c r="R38" s="84"/>
      <c r="S38" s="84"/>
      <c r="T38" s="84"/>
      <c r="U38" s="84"/>
    </row>
    <row r="39" spans="2:21" ht="137.25" customHeight="1">
      <c r="B39" s="216" t="s">
        <v>672</v>
      </c>
      <c r="C39" s="217" t="s">
        <v>665</v>
      </c>
      <c r="D39" s="228"/>
      <c r="E39" s="255" t="s">
        <v>664</v>
      </c>
      <c r="F39" s="707" t="s">
        <v>157</v>
      </c>
      <c r="G39" s="256">
        <f>SUM(G40:G43)</f>
        <v>2830000</v>
      </c>
      <c r="H39" s="257">
        <v>60000</v>
      </c>
      <c r="I39" s="236">
        <f t="shared" si="0"/>
        <v>2890000</v>
      </c>
      <c r="J39" s="84"/>
      <c r="K39" s="84"/>
      <c r="L39" s="84"/>
      <c r="M39" s="84"/>
      <c r="N39" s="84"/>
      <c r="O39" s="84"/>
      <c r="P39" s="84"/>
      <c r="Q39" s="84"/>
      <c r="R39" s="84"/>
      <c r="S39" s="84"/>
      <c r="T39" s="84"/>
      <c r="U39" s="84"/>
    </row>
    <row r="40" spans="2:21" ht="68.25" customHeight="1">
      <c r="B40" s="242" t="s">
        <v>673</v>
      </c>
      <c r="C40" s="241">
        <v>3031</v>
      </c>
      <c r="D40" s="258" t="s">
        <v>305</v>
      </c>
      <c r="E40" s="259" t="s">
        <v>666</v>
      </c>
      <c r="F40" s="708"/>
      <c r="G40" s="256">
        <v>2300</v>
      </c>
      <c r="H40" s="260">
        <v>60000</v>
      </c>
      <c r="I40" s="236">
        <f t="shared" si="0"/>
        <v>62300</v>
      </c>
      <c r="J40" s="84"/>
      <c r="K40" s="84"/>
      <c r="L40" s="84"/>
      <c r="M40" s="84"/>
      <c r="N40" s="84"/>
      <c r="O40" s="84"/>
      <c r="P40" s="84"/>
      <c r="Q40" s="84"/>
      <c r="R40" s="84"/>
      <c r="S40" s="84"/>
      <c r="T40" s="84"/>
      <c r="U40" s="84"/>
    </row>
    <row r="41" spans="2:21" ht="67.5" customHeight="1">
      <c r="B41" s="240" t="s">
        <v>674</v>
      </c>
      <c r="C41" s="261">
        <v>3032</v>
      </c>
      <c r="D41" s="262" t="s">
        <v>158</v>
      </c>
      <c r="E41" s="263" t="s">
        <v>667</v>
      </c>
      <c r="F41" s="708"/>
      <c r="G41" s="256">
        <v>130800</v>
      </c>
      <c r="H41" s="260"/>
      <c r="I41" s="236">
        <f t="shared" si="0"/>
        <v>130800</v>
      </c>
      <c r="J41" s="84"/>
      <c r="K41" s="84"/>
      <c r="L41" s="84"/>
      <c r="M41" s="84"/>
      <c r="N41" s="84"/>
      <c r="O41" s="84"/>
      <c r="P41" s="84"/>
      <c r="Q41" s="84"/>
      <c r="R41" s="84"/>
      <c r="S41" s="84"/>
      <c r="T41" s="84"/>
      <c r="U41" s="84"/>
    </row>
    <row r="42" spans="2:21" ht="93" customHeight="1">
      <c r="B42" s="240" t="s">
        <v>675</v>
      </c>
      <c r="C42" s="241">
        <v>3033</v>
      </c>
      <c r="D42" s="258" t="s">
        <v>158</v>
      </c>
      <c r="E42" s="259" t="s">
        <v>668</v>
      </c>
      <c r="F42" s="708"/>
      <c r="G42" s="256">
        <v>2370600</v>
      </c>
      <c r="H42" s="264"/>
      <c r="I42" s="236">
        <f t="shared" si="0"/>
        <v>2370600</v>
      </c>
      <c r="J42" s="84"/>
      <c r="K42" s="84"/>
      <c r="L42" s="84"/>
      <c r="M42" s="84"/>
      <c r="N42" s="84"/>
      <c r="O42" s="84"/>
      <c r="P42" s="84"/>
      <c r="Q42" s="84"/>
      <c r="R42" s="84"/>
      <c r="S42" s="84"/>
      <c r="T42" s="84"/>
      <c r="U42" s="84"/>
    </row>
    <row r="43" spans="2:21" ht="95.25" customHeight="1">
      <c r="B43" s="240" t="s">
        <v>676</v>
      </c>
      <c r="C43" s="241">
        <v>3035</v>
      </c>
      <c r="D43" s="258" t="s">
        <v>158</v>
      </c>
      <c r="E43" s="259" t="s">
        <v>669</v>
      </c>
      <c r="F43" s="709"/>
      <c r="G43" s="256">
        <v>326300</v>
      </c>
      <c r="H43" s="264"/>
      <c r="I43" s="236">
        <f t="shared" si="0"/>
        <v>326300</v>
      </c>
      <c r="J43" s="84"/>
      <c r="K43" s="84"/>
      <c r="L43" s="84"/>
      <c r="M43" s="84"/>
      <c r="N43" s="84"/>
      <c r="O43" s="84"/>
      <c r="P43" s="84"/>
      <c r="Q43" s="84"/>
      <c r="R43" s="84"/>
      <c r="S43" s="84"/>
      <c r="T43" s="84"/>
      <c r="U43" s="84"/>
    </row>
    <row r="44" spans="2:21" ht="60" hidden="1">
      <c r="B44" s="265">
        <v>53</v>
      </c>
      <c r="C44" s="266"/>
      <c r="D44" s="267"/>
      <c r="E44" s="268" t="s">
        <v>595</v>
      </c>
      <c r="F44" s="269"/>
      <c r="G44" s="256"/>
      <c r="H44" s="202"/>
      <c r="I44" s="210">
        <v>0</v>
      </c>
      <c r="J44" s="84"/>
      <c r="K44" s="84"/>
      <c r="L44" s="84"/>
      <c r="M44" s="84"/>
      <c r="N44" s="84"/>
      <c r="O44" s="84"/>
      <c r="P44" s="84"/>
      <c r="Q44" s="84"/>
      <c r="R44" s="84"/>
      <c r="S44" s="84"/>
      <c r="T44" s="84"/>
      <c r="U44" s="84"/>
    </row>
    <row r="45" spans="2:21" ht="45.75" customHeight="1" hidden="1">
      <c r="B45" s="265"/>
      <c r="C45" s="266" t="s">
        <v>596</v>
      </c>
      <c r="D45" s="267" t="s">
        <v>597</v>
      </c>
      <c r="E45" s="270" t="s">
        <v>593</v>
      </c>
      <c r="F45" s="271" t="s">
        <v>594</v>
      </c>
      <c r="G45" s="256"/>
      <c r="H45" s="202"/>
      <c r="I45" s="210">
        <v>0</v>
      </c>
      <c r="J45" s="84"/>
      <c r="K45" s="84"/>
      <c r="L45" s="84"/>
      <c r="M45" s="84"/>
      <c r="N45" s="84"/>
      <c r="O45" s="84"/>
      <c r="P45" s="84"/>
      <c r="Q45" s="84"/>
      <c r="R45" s="84"/>
      <c r="S45" s="84"/>
      <c r="T45" s="84"/>
      <c r="U45" s="84"/>
    </row>
    <row r="46" spans="2:21" ht="41.25" customHeight="1" hidden="1">
      <c r="B46" s="265">
        <v>76</v>
      </c>
      <c r="C46" s="272"/>
      <c r="D46" s="265"/>
      <c r="E46" s="273" t="s">
        <v>308</v>
      </c>
      <c r="F46" s="214"/>
      <c r="G46" s="260"/>
      <c r="H46" s="202"/>
      <c r="I46" s="210">
        <v>0</v>
      </c>
      <c r="J46" s="84"/>
      <c r="K46" s="84"/>
      <c r="L46" s="84"/>
      <c r="M46" s="84"/>
      <c r="N46" s="84"/>
      <c r="O46" s="84"/>
      <c r="P46" s="84"/>
      <c r="Q46" s="84"/>
      <c r="R46" s="84"/>
      <c r="S46" s="84"/>
      <c r="T46" s="84"/>
      <c r="U46" s="84"/>
    </row>
    <row r="47" spans="2:21" ht="69" customHeight="1" hidden="1">
      <c r="B47" s="274"/>
      <c r="C47" s="275">
        <v>250380</v>
      </c>
      <c r="D47" s="276" t="s">
        <v>309</v>
      </c>
      <c r="E47" s="277" t="s">
        <v>301</v>
      </c>
      <c r="F47" s="230" t="s">
        <v>154</v>
      </c>
      <c r="G47" s="256"/>
      <c r="H47" s="202"/>
      <c r="I47" s="210">
        <v>0</v>
      </c>
      <c r="J47" s="84"/>
      <c r="K47" s="84"/>
      <c r="L47" s="84"/>
      <c r="M47" s="84"/>
      <c r="N47" s="84"/>
      <c r="O47" s="84"/>
      <c r="P47" s="84"/>
      <c r="Q47" s="84"/>
      <c r="R47" s="84"/>
      <c r="S47" s="84"/>
      <c r="T47" s="84"/>
      <c r="U47" s="84"/>
    </row>
    <row r="48" spans="2:21" ht="36.75" customHeight="1">
      <c r="B48" s="699" t="s">
        <v>50</v>
      </c>
      <c r="C48" s="693">
        <v>3160</v>
      </c>
      <c r="D48" s="697" t="s">
        <v>306</v>
      </c>
      <c r="E48" s="695" t="s">
        <v>49</v>
      </c>
      <c r="F48" s="705" t="s">
        <v>13</v>
      </c>
      <c r="G48" s="668">
        <v>259500</v>
      </c>
      <c r="H48" s="674"/>
      <c r="I48" s="666">
        <f>G48+H48</f>
        <v>259500</v>
      </c>
      <c r="J48" s="84"/>
      <c r="K48" s="84"/>
      <c r="L48" s="84"/>
      <c r="M48" s="84"/>
      <c r="N48" s="84"/>
      <c r="O48" s="84"/>
      <c r="P48" s="84"/>
      <c r="Q48" s="84"/>
      <c r="R48" s="84"/>
      <c r="S48" s="84"/>
      <c r="T48" s="84"/>
      <c r="U48" s="84"/>
    </row>
    <row r="49" spans="2:21" ht="150" customHeight="1">
      <c r="B49" s="700"/>
      <c r="C49" s="694"/>
      <c r="D49" s="698"/>
      <c r="E49" s="696"/>
      <c r="F49" s="706"/>
      <c r="G49" s="669"/>
      <c r="H49" s="675"/>
      <c r="I49" s="667"/>
      <c r="J49" s="84"/>
      <c r="K49" s="84"/>
      <c r="L49" s="84"/>
      <c r="M49" s="84"/>
      <c r="N49" s="84"/>
      <c r="O49" s="84"/>
      <c r="P49" s="84"/>
      <c r="Q49" s="84"/>
      <c r="R49" s="84"/>
      <c r="S49" s="84"/>
      <c r="T49" s="84"/>
      <c r="U49" s="84"/>
    </row>
    <row r="50" spans="2:21" ht="155.25" customHeight="1">
      <c r="B50" s="278" t="s">
        <v>678</v>
      </c>
      <c r="C50" s="281">
        <v>3180</v>
      </c>
      <c r="D50" s="279" t="s">
        <v>307</v>
      </c>
      <c r="E50" s="282" t="s">
        <v>671</v>
      </c>
      <c r="F50" s="283" t="s">
        <v>155</v>
      </c>
      <c r="G50" s="284">
        <v>112500</v>
      </c>
      <c r="H50" s="285"/>
      <c r="I50" s="286">
        <f>G50+H50</f>
        <v>112500</v>
      </c>
      <c r="J50" s="84"/>
      <c r="K50" s="84"/>
      <c r="L50" s="84"/>
      <c r="M50" s="84"/>
      <c r="N50" s="84"/>
      <c r="O50" s="84"/>
      <c r="P50" s="84"/>
      <c r="Q50" s="84"/>
      <c r="R50" s="84"/>
      <c r="S50" s="84"/>
      <c r="T50" s="84"/>
      <c r="U50" s="84"/>
    </row>
    <row r="51" spans="2:21" ht="48.75" customHeight="1">
      <c r="B51" s="278" t="s">
        <v>14</v>
      </c>
      <c r="C51" s="238">
        <v>3190</v>
      </c>
      <c r="D51" s="276"/>
      <c r="E51" s="280" t="s">
        <v>630</v>
      </c>
      <c r="F51" s="711" t="s">
        <v>600</v>
      </c>
      <c r="G51" s="672">
        <v>61700</v>
      </c>
      <c r="H51" s="670"/>
      <c r="I51" s="676">
        <v>61700</v>
      </c>
      <c r="J51" s="84"/>
      <c r="K51" s="84"/>
      <c r="L51" s="84"/>
      <c r="M51" s="84"/>
      <c r="N51" s="84"/>
      <c r="O51" s="84"/>
      <c r="P51" s="84"/>
      <c r="Q51" s="84"/>
      <c r="R51" s="84"/>
      <c r="S51" s="84"/>
      <c r="T51" s="84"/>
      <c r="U51" s="84"/>
    </row>
    <row r="52" spans="2:21" ht="96" customHeight="1">
      <c r="B52" s="287" t="s">
        <v>15</v>
      </c>
      <c r="C52" s="288">
        <v>3192</v>
      </c>
      <c r="D52" s="289">
        <v>1030</v>
      </c>
      <c r="E52" s="290" t="s">
        <v>54</v>
      </c>
      <c r="F52" s="712"/>
      <c r="G52" s="673"/>
      <c r="H52" s="671"/>
      <c r="I52" s="677"/>
      <c r="J52" s="84"/>
      <c r="K52" s="84"/>
      <c r="L52" s="84"/>
      <c r="M52" s="84"/>
      <c r="N52" s="84"/>
      <c r="O52" s="84"/>
      <c r="P52" s="84"/>
      <c r="Q52" s="84"/>
      <c r="R52" s="84"/>
      <c r="S52" s="84"/>
      <c r="T52" s="84"/>
      <c r="U52" s="84"/>
    </row>
    <row r="53" spans="2:21" ht="33" customHeight="1">
      <c r="B53" s="278" t="s">
        <v>80</v>
      </c>
      <c r="C53" s="238">
        <v>3240</v>
      </c>
      <c r="D53" s="279"/>
      <c r="E53" s="280" t="s">
        <v>79</v>
      </c>
      <c r="F53" s="681" t="s">
        <v>82</v>
      </c>
      <c r="G53" s="672">
        <v>45400</v>
      </c>
      <c r="H53" s="670"/>
      <c r="I53" s="676">
        <v>45400</v>
      </c>
      <c r="J53" s="84"/>
      <c r="K53" s="84"/>
      <c r="L53" s="84"/>
      <c r="M53" s="84"/>
      <c r="N53" s="84"/>
      <c r="O53" s="84"/>
      <c r="P53" s="84"/>
      <c r="Q53" s="84"/>
      <c r="R53" s="84"/>
      <c r="S53" s="84"/>
      <c r="T53" s="84"/>
      <c r="U53" s="84"/>
    </row>
    <row r="54" spans="2:21" ht="61.5" customHeight="1">
      <c r="B54" s="291" t="s">
        <v>81</v>
      </c>
      <c r="C54" s="292">
        <v>3242</v>
      </c>
      <c r="D54" s="293" t="s">
        <v>78</v>
      </c>
      <c r="E54" s="290" t="s">
        <v>77</v>
      </c>
      <c r="F54" s="682"/>
      <c r="G54" s="673"/>
      <c r="H54" s="671"/>
      <c r="I54" s="677"/>
      <c r="J54" s="84"/>
      <c r="K54" s="84"/>
      <c r="L54" s="84"/>
      <c r="M54" s="84"/>
      <c r="N54" s="84"/>
      <c r="O54" s="84"/>
      <c r="P54" s="84"/>
      <c r="Q54" s="84"/>
      <c r="R54" s="84"/>
      <c r="S54" s="84"/>
      <c r="T54" s="84"/>
      <c r="U54" s="84"/>
    </row>
    <row r="55" spans="2:21" ht="111" customHeight="1">
      <c r="B55" s="212">
        <v>3700000</v>
      </c>
      <c r="C55" s="238"/>
      <c r="D55" s="207"/>
      <c r="E55" s="294" t="s">
        <v>211</v>
      </c>
      <c r="F55" s="238"/>
      <c r="G55" s="253">
        <f>G57</f>
        <v>3500000</v>
      </c>
      <c r="H55" s="202"/>
      <c r="I55" s="202">
        <f>I56</f>
        <v>3500000</v>
      </c>
      <c r="J55" s="84"/>
      <c r="K55" s="84"/>
      <c r="L55" s="84"/>
      <c r="M55" s="84"/>
      <c r="N55" s="84"/>
      <c r="O55" s="84"/>
      <c r="P55" s="84"/>
      <c r="Q55" s="84"/>
      <c r="R55" s="84"/>
      <c r="S55" s="84"/>
      <c r="T55" s="84"/>
      <c r="U55" s="84"/>
    </row>
    <row r="56" spans="2:21" ht="105" customHeight="1">
      <c r="B56" s="295" t="s">
        <v>679</v>
      </c>
      <c r="C56" s="237"/>
      <c r="D56" s="207"/>
      <c r="E56" s="296" t="s">
        <v>211</v>
      </c>
      <c r="F56" s="238"/>
      <c r="G56" s="253">
        <f>G57</f>
        <v>3500000</v>
      </c>
      <c r="H56" s="202"/>
      <c r="I56" s="202">
        <f>I57</f>
        <v>3500000</v>
      </c>
      <c r="J56" s="84"/>
      <c r="K56" s="84"/>
      <c r="L56" s="84"/>
      <c r="M56" s="84"/>
      <c r="N56" s="84"/>
      <c r="O56" s="84"/>
      <c r="P56" s="84"/>
      <c r="Q56" s="84"/>
      <c r="R56" s="84"/>
      <c r="S56" s="84"/>
      <c r="T56" s="84"/>
      <c r="U56" s="84"/>
    </row>
    <row r="57" spans="2:21" ht="116.25" customHeight="1">
      <c r="B57" s="297">
        <v>3719800</v>
      </c>
      <c r="C57" s="237">
        <v>9800</v>
      </c>
      <c r="D57" s="207" t="s">
        <v>309</v>
      </c>
      <c r="E57" s="237" t="s">
        <v>16</v>
      </c>
      <c r="F57" s="238" t="s">
        <v>0</v>
      </c>
      <c r="G57" s="256">
        <v>3500000</v>
      </c>
      <c r="H57" s="202"/>
      <c r="I57" s="210">
        <v>3500000</v>
      </c>
      <c r="J57" s="84"/>
      <c r="K57" s="84"/>
      <c r="L57" s="84"/>
      <c r="M57" s="84"/>
      <c r="N57" s="84"/>
      <c r="O57" s="84"/>
      <c r="P57" s="84"/>
      <c r="Q57" s="84"/>
      <c r="R57" s="84"/>
      <c r="S57" s="84"/>
      <c r="T57" s="84"/>
      <c r="U57" s="84"/>
    </row>
    <row r="58" spans="2:21" ht="45" customHeight="1">
      <c r="B58" s="297"/>
      <c r="C58" s="237"/>
      <c r="D58" s="207"/>
      <c r="E58" s="280" t="s">
        <v>94</v>
      </c>
      <c r="F58" s="678" t="s">
        <v>18</v>
      </c>
      <c r="G58" s="253">
        <f>I58-H58</f>
        <v>1515375</v>
      </c>
      <c r="H58" s="202">
        <f>SUM(H59:H67)</f>
        <v>534625</v>
      </c>
      <c r="I58" s="202">
        <v>2050000</v>
      </c>
      <c r="J58" s="84"/>
      <c r="K58" s="84"/>
      <c r="L58" s="84"/>
      <c r="M58" s="84"/>
      <c r="N58" s="84"/>
      <c r="O58" s="84"/>
      <c r="P58" s="84"/>
      <c r="Q58" s="84"/>
      <c r="R58" s="84"/>
      <c r="S58" s="84"/>
      <c r="T58" s="84"/>
      <c r="U58" s="84"/>
    </row>
    <row r="59" spans="2:21" ht="61.5" customHeight="1" hidden="1">
      <c r="B59" s="297">
        <v>3719770</v>
      </c>
      <c r="C59" s="237">
        <v>9770</v>
      </c>
      <c r="D59" s="211" t="s">
        <v>309</v>
      </c>
      <c r="E59" s="298" t="s">
        <v>86</v>
      </c>
      <c r="F59" s="679"/>
      <c r="G59" s="299">
        <f>I58-H58-G60-G61-G63-G64-G65-G67-G66</f>
        <v>0</v>
      </c>
      <c r="H59" s="300"/>
      <c r="I59" s="299">
        <f>G59</f>
        <v>0</v>
      </c>
      <c r="J59" s="84"/>
      <c r="K59" s="84"/>
      <c r="L59" s="84"/>
      <c r="M59" s="84"/>
      <c r="N59" s="84"/>
      <c r="O59" s="84"/>
      <c r="P59" s="84"/>
      <c r="Q59" s="84"/>
      <c r="R59" s="84"/>
      <c r="S59" s="84"/>
      <c r="T59" s="84"/>
      <c r="U59" s="84"/>
    </row>
    <row r="60" spans="2:21" ht="49.5" customHeight="1">
      <c r="B60" s="297">
        <v>3719770</v>
      </c>
      <c r="C60" s="237">
        <v>9770</v>
      </c>
      <c r="D60" s="211" t="s">
        <v>309</v>
      </c>
      <c r="E60" s="298" t="s">
        <v>17</v>
      </c>
      <c r="F60" s="679"/>
      <c r="G60" s="300">
        <v>576000</v>
      </c>
      <c r="H60" s="300"/>
      <c r="I60" s="300">
        <v>576000</v>
      </c>
      <c r="J60" s="84"/>
      <c r="K60" s="84"/>
      <c r="L60" s="84"/>
      <c r="M60" s="84"/>
      <c r="N60" s="84"/>
      <c r="O60" s="84"/>
      <c r="P60" s="84"/>
      <c r="Q60" s="84"/>
      <c r="R60" s="84"/>
      <c r="S60" s="84"/>
      <c r="T60" s="84"/>
      <c r="U60" s="84"/>
    </row>
    <row r="61" spans="2:21" ht="157.5" customHeight="1">
      <c r="B61" s="216" t="s">
        <v>660</v>
      </c>
      <c r="C61" s="237">
        <v>1020</v>
      </c>
      <c r="D61" s="211" t="s">
        <v>102</v>
      </c>
      <c r="E61" s="298" t="s">
        <v>659</v>
      </c>
      <c r="F61" s="679"/>
      <c r="G61" s="300">
        <v>583240</v>
      </c>
      <c r="H61" s="300">
        <v>80979</v>
      </c>
      <c r="I61" s="300">
        <f>G61+H61</f>
        <v>664219</v>
      </c>
      <c r="J61" s="84"/>
      <c r="K61" s="84"/>
      <c r="L61" s="84"/>
      <c r="M61" s="84"/>
      <c r="N61" s="84"/>
      <c r="O61" s="84"/>
      <c r="P61" s="84"/>
      <c r="Q61" s="84"/>
      <c r="R61" s="84"/>
      <c r="S61" s="84"/>
      <c r="T61" s="84"/>
      <c r="U61" s="84"/>
    </row>
    <row r="62" spans="2:21" ht="82.5" customHeight="1">
      <c r="B62" s="216" t="s">
        <v>3</v>
      </c>
      <c r="C62" s="237">
        <v>1090</v>
      </c>
      <c r="D62" s="211" t="s">
        <v>123</v>
      </c>
      <c r="E62" s="298" t="s">
        <v>105</v>
      </c>
      <c r="F62" s="679"/>
      <c r="G62" s="300"/>
      <c r="H62" s="300">
        <v>5000</v>
      </c>
      <c r="I62" s="300">
        <v>5000</v>
      </c>
      <c r="J62" s="84"/>
      <c r="K62" s="84"/>
      <c r="L62" s="84"/>
      <c r="M62" s="84"/>
      <c r="N62" s="84"/>
      <c r="O62" s="84"/>
      <c r="P62" s="84"/>
      <c r="Q62" s="84"/>
      <c r="R62" s="84"/>
      <c r="S62" s="84"/>
      <c r="T62" s="84"/>
      <c r="U62" s="84"/>
    </row>
    <row r="63" spans="2:21" ht="59.25" customHeight="1">
      <c r="B63" s="216" t="s">
        <v>85</v>
      </c>
      <c r="C63" s="314">
        <v>2010</v>
      </c>
      <c r="D63" s="211" t="s">
        <v>84</v>
      </c>
      <c r="E63" s="297" t="s">
        <v>83</v>
      </c>
      <c r="F63" s="679"/>
      <c r="G63" s="236">
        <v>206535</v>
      </c>
      <c r="H63" s="210">
        <v>400781</v>
      </c>
      <c r="I63" s="300">
        <f>G63+H63</f>
        <v>607316</v>
      </c>
      <c r="J63" s="84"/>
      <c r="K63" s="84"/>
      <c r="L63" s="84"/>
      <c r="M63" s="84"/>
      <c r="N63" s="84"/>
      <c r="O63" s="84"/>
      <c r="P63" s="84"/>
      <c r="Q63" s="84"/>
      <c r="R63" s="84"/>
      <c r="S63" s="84"/>
      <c r="T63" s="84"/>
      <c r="U63" s="84"/>
    </row>
    <row r="64" spans="2:21" ht="90.75" customHeight="1">
      <c r="B64" s="216" t="s">
        <v>12</v>
      </c>
      <c r="C64" s="301">
        <v>2111</v>
      </c>
      <c r="D64" s="211" t="s">
        <v>96</v>
      </c>
      <c r="E64" s="297" t="s">
        <v>103</v>
      </c>
      <c r="F64" s="679"/>
      <c r="G64" s="236">
        <v>81000</v>
      </c>
      <c r="H64" s="210"/>
      <c r="I64" s="300">
        <f>G64+H64</f>
        <v>81000</v>
      </c>
      <c r="J64" s="84"/>
      <c r="K64" s="84"/>
      <c r="L64" s="84"/>
      <c r="M64" s="84"/>
      <c r="N64" s="84"/>
      <c r="O64" s="84"/>
      <c r="P64" s="84"/>
      <c r="Q64" s="84"/>
      <c r="R64" s="84"/>
      <c r="S64" s="84"/>
      <c r="T64" s="84"/>
      <c r="U64" s="84"/>
    </row>
    <row r="65" spans="2:21" ht="131.25" customHeight="1">
      <c r="B65" s="216" t="s">
        <v>677</v>
      </c>
      <c r="C65" s="314">
        <v>3104</v>
      </c>
      <c r="D65" s="211" t="s">
        <v>618</v>
      </c>
      <c r="E65" s="297" t="s">
        <v>97</v>
      </c>
      <c r="F65" s="679"/>
      <c r="G65" s="236">
        <v>39000</v>
      </c>
      <c r="H65" s="210"/>
      <c r="I65" s="300">
        <f>G65+H65</f>
        <v>39000</v>
      </c>
      <c r="J65" s="84"/>
      <c r="K65" s="84"/>
      <c r="L65" s="84"/>
      <c r="M65" s="84"/>
      <c r="N65" s="84"/>
      <c r="O65" s="84"/>
      <c r="P65" s="84"/>
      <c r="Q65" s="84"/>
      <c r="R65" s="84"/>
      <c r="S65" s="84"/>
      <c r="T65" s="84"/>
      <c r="U65" s="84"/>
    </row>
    <row r="66" spans="2:21" ht="48.75" customHeight="1">
      <c r="B66" s="216" t="s">
        <v>109</v>
      </c>
      <c r="C66" s="314">
        <v>4030</v>
      </c>
      <c r="D66" s="211" t="s">
        <v>111</v>
      </c>
      <c r="E66" s="297" t="s">
        <v>112</v>
      </c>
      <c r="F66" s="679"/>
      <c r="G66" s="236">
        <v>29600</v>
      </c>
      <c r="H66" s="210">
        <v>24400</v>
      </c>
      <c r="I66" s="300">
        <f>G66+H66</f>
        <v>54000</v>
      </c>
      <c r="J66" s="84"/>
      <c r="K66" s="84"/>
      <c r="L66" s="84"/>
      <c r="M66" s="84"/>
      <c r="N66" s="84"/>
      <c r="O66" s="84"/>
      <c r="P66" s="84"/>
      <c r="Q66" s="84"/>
      <c r="R66" s="84"/>
      <c r="S66" s="84"/>
      <c r="T66" s="84"/>
      <c r="U66" s="84"/>
    </row>
    <row r="67" spans="2:21" ht="55.5" customHeight="1">
      <c r="B67" s="216" t="s">
        <v>89</v>
      </c>
      <c r="C67" s="237">
        <v>7370</v>
      </c>
      <c r="D67" s="211" t="s">
        <v>631</v>
      </c>
      <c r="E67" s="297" t="s">
        <v>87</v>
      </c>
      <c r="F67" s="680"/>
      <c r="G67" s="236"/>
      <c r="H67" s="210">
        <v>23465</v>
      </c>
      <c r="I67" s="300">
        <f>G67+H67</f>
        <v>23465</v>
      </c>
      <c r="J67" s="84"/>
      <c r="K67" s="84"/>
      <c r="L67" s="84"/>
      <c r="M67" s="84"/>
      <c r="N67" s="84"/>
      <c r="O67" s="84"/>
      <c r="P67" s="84"/>
      <c r="Q67" s="84"/>
      <c r="R67" s="84"/>
      <c r="S67" s="84"/>
      <c r="T67" s="84"/>
      <c r="U67" s="84"/>
    </row>
    <row r="68" spans="2:21" ht="54.75" customHeight="1">
      <c r="B68" s="302"/>
      <c r="C68" s="226"/>
      <c r="D68" s="302"/>
      <c r="E68" s="303" t="s">
        <v>302</v>
      </c>
      <c r="F68" s="302"/>
      <c r="G68" s="246">
        <f>G6+G10+G29+G37+G55+G58</f>
        <v>12423197</v>
      </c>
      <c r="H68" s="246">
        <f>H6+H10+H29+H37+H55+H58</f>
        <v>1010125</v>
      </c>
      <c r="I68" s="246">
        <f>I6+I10+I29+I37+I55+I58</f>
        <v>13433322</v>
      </c>
      <c r="J68" s="84"/>
      <c r="K68" s="84"/>
      <c r="L68" s="84"/>
      <c r="M68" s="84"/>
      <c r="N68" s="84"/>
      <c r="O68" s="84"/>
      <c r="P68" s="84"/>
      <c r="Q68" s="84"/>
      <c r="R68" s="84"/>
      <c r="S68" s="84"/>
      <c r="T68" s="84"/>
      <c r="U68" s="84"/>
    </row>
    <row r="69" spans="2:21" ht="21.75" customHeight="1">
      <c r="B69" s="158"/>
      <c r="C69" s="158"/>
      <c r="D69" s="158"/>
      <c r="E69" s="139"/>
      <c r="F69" s="139"/>
      <c r="G69" s="140"/>
      <c r="H69" s="140"/>
      <c r="I69" s="140"/>
      <c r="J69" s="84"/>
      <c r="K69" s="84"/>
      <c r="L69" s="84"/>
      <c r="M69" s="84"/>
      <c r="N69" s="84"/>
      <c r="O69" s="84"/>
      <c r="P69" s="84"/>
      <c r="Q69" s="84"/>
      <c r="R69" s="84"/>
      <c r="S69" s="84"/>
      <c r="T69" s="84"/>
      <c r="U69" s="84"/>
    </row>
    <row r="70" spans="3:21" ht="30.75">
      <c r="C70" s="42"/>
      <c r="E70" s="613" t="s">
        <v>142</v>
      </c>
      <c r="F70" s="613"/>
      <c r="G70" s="613"/>
      <c r="H70" s="613"/>
      <c r="I70" s="613"/>
      <c r="J70" s="613"/>
      <c r="K70" s="613"/>
      <c r="L70" s="613"/>
      <c r="M70" s="613"/>
      <c r="N70" s="613"/>
      <c r="O70" s="613"/>
      <c r="P70" s="613"/>
      <c r="Q70" s="613"/>
      <c r="R70" s="613"/>
      <c r="S70" s="613"/>
      <c r="T70" s="613"/>
      <c r="U70" s="613"/>
    </row>
    <row r="71" spans="7:21" ht="12.75">
      <c r="G71" s="85"/>
      <c r="H71" s="85"/>
      <c r="I71" s="85"/>
      <c r="J71" s="84"/>
      <c r="K71" s="84"/>
      <c r="L71" s="84"/>
      <c r="M71" s="84"/>
      <c r="N71" s="84"/>
      <c r="O71" s="84"/>
      <c r="P71" s="84"/>
      <c r="Q71" s="84"/>
      <c r="R71" s="84"/>
      <c r="S71" s="84"/>
      <c r="T71" s="84"/>
      <c r="U71" s="84"/>
    </row>
    <row r="72" spans="7:21" ht="12.75">
      <c r="G72" s="85"/>
      <c r="H72" s="85"/>
      <c r="I72" s="85"/>
      <c r="J72" s="84"/>
      <c r="K72" s="84"/>
      <c r="L72" s="84"/>
      <c r="M72" s="84"/>
      <c r="N72" s="84"/>
      <c r="O72" s="84"/>
      <c r="P72" s="84"/>
      <c r="Q72" s="84"/>
      <c r="R72" s="84"/>
      <c r="S72" s="84"/>
      <c r="T72" s="84"/>
      <c r="U72" s="84"/>
    </row>
    <row r="73" spans="7:21" ht="12.75">
      <c r="G73" s="85"/>
      <c r="H73" s="85"/>
      <c r="I73" s="85"/>
      <c r="J73" s="84"/>
      <c r="K73" s="84"/>
      <c r="L73" s="84"/>
      <c r="M73" s="84"/>
      <c r="N73" s="84"/>
      <c r="O73" s="84"/>
      <c r="P73" s="84"/>
      <c r="Q73" s="84"/>
      <c r="R73" s="84"/>
      <c r="S73" s="84"/>
      <c r="T73" s="84"/>
      <c r="U73" s="84"/>
    </row>
    <row r="74" spans="7:21" ht="12.75">
      <c r="G74" s="85"/>
      <c r="H74" s="85"/>
      <c r="I74" s="85"/>
      <c r="J74" s="84"/>
      <c r="K74" s="84"/>
      <c r="L74" s="84"/>
      <c r="M74" s="84"/>
      <c r="N74" s="84"/>
      <c r="O74" s="84"/>
      <c r="P74" s="84"/>
      <c r="Q74" s="84"/>
      <c r="R74" s="84"/>
      <c r="S74" s="84"/>
      <c r="T74" s="84"/>
      <c r="U74" s="84"/>
    </row>
    <row r="75" spans="7:21" ht="12.75">
      <c r="G75" s="85"/>
      <c r="H75" s="85"/>
      <c r="I75" s="85"/>
      <c r="J75" s="84"/>
      <c r="K75" s="84"/>
      <c r="L75" s="84"/>
      <c r="M75" s="84"/>
      <c r="N75" s="84"/>
      <c r="O75" s="84"/>
      <c r="P75" s="84"/>
      <c r="Q75" s="84"/>
      <c r="R75" s="84"/>
      <c r="S75" s="84"/>
      <c r="T75" s="84"/>
      <c r="U75" s="84"/>
    </row>
    <row r="76" spans="7:21" ht="12.75">
      <c r="G76" s="85"/>
      <c r="H76" s="85"/>
      <c r="I76" s="85"/>
      <c r="J76" s="84"/>
      <c r="K76" s="84"/>
      <c r="L76" s="84"/>
      <c r="M76" s="84"/>
      <c r="N76" s="84"/>
      <c r="O76" s="84"/>
      <c r="P76" s="84"/>
      <c r="Q76" s="84"/>
      <c r="R76" s="84"/>
      <c r="S76" s="84"/>
      <c r="T76" s="84"/>
      <c r="U76" s="84"/>
    </row>
    <row r="77" spans="7:21" ht="12.75">
      <c r="G77" s="85"/>
      <c r="H77" s="85"/>
      <c r="I77" s="85"/>
      <c r="J77" s="84"/>
      <c r="K77" s="84"/>
      <c r="L77" s="84"/>
      <c r="M77" s="84"/>
      <c r="N77" s="84"/>
      <c r="O77" s="84"/>
      <c r="P77" s="84"/>
      <c r="Q77" s="84"/>
      <c r="R77" s="84"/>
      <c r="S77" s="84"/>
      <c r="T77" s="84"/>
      <c r="U77" s="84"/>
    </row>
    <row r="78" spans="7:21" ht="12.75">
      <c r="G78" s="85"/>
      <c r="H78" s="85"/>
      <c r="I78" s="85"/>
      <c r="J78" s="84"/>
      <c r="K78" s="84"/>
      <c r="L78" s="84"/>
      <c r="M78" s="84"/>
      <c r="N78" s="84"/>
      <c r="O78" s="84"/>
      <c r="P78" s="84"/>
      <c r="Q78" s="84"/>
      <c r="R78" s="84"/>
      <c r="S78" s="84"/>
      <c r="T78" s="84"/>
      <c r="U78" s="84"/>
    </row>
    <row r="79" spans="7:21" ht="12.75">
      <c r="G79" s="85"/>
      <c r="H79" s="85"/>
      <c r="I79" s="85"/>
      <c r="J79" s="84"/>
      <c r="K79" s="84"/>
      <c r="L79" s="84"/>
      <c r="M79" s="84"/>
      <c r="N79" s="84"/>
      <c r="O79" s="84"/>
      <c r="P79" s="84"/>
      <c r="Q79" s="84"/>
      <c r="R79" s="84"/>
      <c r="S79" s="84"/>
      <c r="T79" s="84"/>
      <c r="U79" s="84"/>
    </row>
    <row r="80" spans="7:21" ht="12.75">
      <c r="G80" s="85"/>
      <c r="H80" s="85"/>
      <c r="I80" s="85"/>
      <c r="J80" s="84"/>
      <c r="K80" s="84"/>
      <c r="L80" s="84"/>
      <c r="M80" s="84"/>
      <c r="N80" s="84"/>
      <c r="O80" s="84"/>
      <c r="P80" s="84"/>
      <c r="Q80" s="84"/>
      <c r="R80" s="84"/>
      <c r="S80" s="84"/>
      <c r="T80" s="84"/>
      <c r="U80" s="84"/>
    </row>
    <row r="81" spans="7:21" ht="12.75">
      <c r="G81" s="85"/>
      <c r="H81" s="85"/>
      <c r="I81" s="85"/>
      <c r="J81" s="84"/>
      <c r="K81" s="84"/>
      <c r="L81" s="84"/>
      <c r="M81" s="84"/>
      <c r="N81" s="84"/>
      <c r="O81" s="84"/>
      <c r="P81" s="84"/>
      <c r="Q81" s="84"/>
      <c r="R81" s="84"/>
      <c r="S81" s="84"/>
      <c r="T81" s="84"/>
      <c r="U81" s="84"/>
    </row>
    <row r="82" spans="7:21" ht="12.75">
      <c r="G82" s="85"/>
      <c r="H82" s="85"/>
      <c r="I82" s="85"/>
      <c r="J82" s="84"/>
      <c r="K82" s="84"/>
      <c r="L82" s="84"/>
      <c r="M82" s="84"/>
      <c r="N82" s="84"/>
      <c r="O82" s="84"/>
      <c r="P82" s="84"/>
      <c r="Q82" s="84"/>
      <c r="R82" s="84"/>
      <c r="S82" s="84"/>
      <c r="T82" s="84"/>
      <c r="U82" s="84"/>
    </row>
    <row r="83" spans="7:21" ht="12.75">
      <c r="G83" s="85"/>
      <c r="H83" s="85"/>
      <c r="I83" s="85"/>
      <c r="J83" s="84"/>
      <c r="K83" s="84"/>
      <c r="L83" s="84"/>
      <c r="M83" s="84"/>
      <c r="N83" s="84"/>
      <c r="O83" s="84"/>
      <c r="P83" s="84"/>
      <c r="Q83" s="84"/>
      <c r="R83" s="84"/>
      <c r="S83" s="84"/>
      <c r="T83" s="84"/>
      <c r="U83" s="84"/>
    </row>
    <row r="84" spans="7:21" ht="12.75">
      <c r="G84" s="85"/>
      <c r="H84" s="85"/>
      <c r="I84" s="85"/>
      <c r="J84" s="84"/>
      <c r="K84" s="84"/>
      <c r="L84" s="84"/>
      <c r="M84" s="84"/>
      <c r="N84" s="84"/>
      <c r="O84" s="84"/>
      <c r="P84" s="84"/>
      <c r="Q84" s="84"/>
      <c r="R84" s="84"/>
      <c r="S84" s="84"/>
      <c r="T84" s="84"/>
      <c r="U84" s="84"/>
    </row>
    <row r="85" spans="7:21" ht="12.75">
      <c r="G85" s="85"/>
      <c r="H85" s="85"/>
      <c r="I85" s="85"/>
      <c r="J85" s="84"/>
      <c r="K85" s="84"/>
      <c r="L85" s="84"/>
      <c r="M85" s="84"/>
      <c r="N85" s="84"/>
      <c r="O85" s="84"/>
      <c r="P85" s="84"/>
      <c r="Q85" s="84"/>
      <c r="R85" s="84"/>
      <c r="S85" s="84"/>
      <c r="T85" s="84"/>
      <c r="U85" s="84"/>
    </row>
    <row r="86" spans="7:21" ht="12.75">
      <c r="G86" s="85"/>
      <c r="H86" s="85"/>
      <c r="I86" s="85"/>
      <c r="J86" s="84"/>
      <c r="K86" s="84"/>
      <c r="L86" s="84"/>
      <c r="M86" s="84"/>
      <c r="N86" s="84"/>
      <c r="O86" s="84"/>
      <c r="P86" s="84"/>
      <c r="Q86" s="84"/>
      <c r="R86" s="84"/>
      <c r="S86" s="84"/>
      <c r="T86" s="84"/>
      <c r="U86" s="84"/>
    </row>
    <row r="87" spans="7:21" ht="12.75">
      <c r="G87" s="85"/>
      <c r="H87" s="85"/>
      <c r="I87" s="85"/>
      <c r="J87" s="84"/>
      <c r="K87" s="84"/>
      <c r="L87" s="84"/>
      <c r="M87" s="84"/>
      <c r="N87" s="84"/>
      <c r="O87" s="84"/>
      <c r="P87" s="84"/>
      <c r="Q87" s="84"/>
      <c r="R87" s="84"/>
      <c r="S87" s="84"/>
      <c r="T87" s="84"/>
      <c r="U87" s="84"/>
    </row>
    <row r="88" spans="7:21" ht="12.75">
      <c r="G88" s="85"/>
      <c r="H88" s="85"/>
      <c r="I88" s="85"/>
      <c r="J88" s="84"/>
      <c r="K88" s="84"/>
      <c r="L88" s="84"/>
      <c r="M88" s="84"/>
      <c r="N88" s="84"/>
      <c r="O88" s="84"/>
      <c r="P88" s="84"/>
      <c r="Q88" s="84"/>
      <c r="R88" s="84"/>
      <c r="S88" s="84"/>
      <c r="T88" s="84"/>
      <c r="U88" s="84"/>
    </row>
    <row r="89" spans="7:21" ht="12.75">
      <c r="G89" s="85"/>
      <c r="H89" s="85"/>
      <c r="I89" s="85"/>
      <c r="J89" s="84"/>
      <c r="K89" s="84"/>
      <c r="L89" s="84"/>
      <c r="M89" s="84"/>
      <c r="N89" s="84"/>
      <c r="O89" s="84"/>
      <c r="P89" s="84"/>
      <c r="Q89" s="84"/>
      <c r="R89" s="84"/>
      <c r="S89" s="84"/>
      <c r="T89" s="84"/>
      <c r="U89" s="84"/>
    </row>
    <row r="90" spans="7:21" ht="12.75">
      <c r="G90" s="85"/>
      <c r="H90" s="85"/>
      <c r="I90" s="85"/>
      <c r="J90" s="84"/>
      <c r="K90" s="84"/>
      <c r="L90" s="84"/>
      <c r="M90" s="84"/>
      <c r="N90" s="84"/>
      <c r="O90" s="84"/>
      <c r="P90" s="84"/>
      <c r="Q90" s="84"/>
      <c r="R90" s="84"/>
      <c r="S90" s="84"/>
      <c r="T90" s="84"/>
      <c r="U90" s="84"/>
    </row>
    <row r="91" spans="7:21" ht="12.75">
      <c r="G91" s="85"/>
      <c r="H91" s="85"/>
      <c r="I91" s="85"/>
      <c r="J91" s="84"/>
      <c r="K91" s="84"/>
      <c r="L91" s="84"/>
      <c r="M91" s="84"/>
      <c r="N91" s="84"/>
      <c r="O91" s="84"/>
      <c r="P91" s="84"/>
      <c r="Q91" s="84"/>
      <c r="R91" s="84"/>
      <c r="S91" s="84"/>
      <c r="T91" s="84"/>
      <c r="U91" s="84"/>
    </row>
    <row r="92" spans="7:21" ht="12.75">
      <c r="G92" s="85"/>
      <c r="H92" s="85"/>
      <c r="I92" s="85"/>
      <c r="J92" s="84"/>
      <c r="K92" s="84"/>
      <c r="L92" s="84"/>
      <c r="M92" s="84"/>
      <c r="N92" s="84"/>
      <c r="O92" s="84"/>
      <c r="P92" s="84"/>
      <c r="Q92" s="84"/>
      <c r="R92" s="84"/>
      <c r="S92" s="84"/>
      <c r="T92" s="84"/>
      <c r="U92" s="84"/>
    </row>
    <row r="93" spans="7:21" ht="12.75">
      <c r="G93" s="85"/>
      <c r="H93" s="85"/>
      <c r="I93" s="85"/>
      <c r="J93" s="84"/>
      <c r="K93" s="84"/>
      <c r="L93" s="84"/>
      <c r="M93" s="84"/>
      <c r="N93" s="84"/>
      <c r="O93" s="84"/>
      <c r="P93" s="84"/>
      <c r="Q93" s="84"/>
      <c r="R93" s="84"/>
      <c r="S93" s="84"/>
      <c r="T93" s="84"/>
      <c r="U93" s="84"/>
    </row>
    <row r="94" spans="7:21" ht="12.75">
      <c r="G94" s="85"/>
      <c r="H94" s="85"/>
      <c r="I94" s="85"/>
      <c r="J94" s="84"/>
      <c r="K94" s="84"/>
      <c r="L94" s="84"/>
      <c r="M94" s="84"/>
      <c r="N94" s="84"/>
      <c r="O94" s="84"/>
      <c r="P94" s="84"/>
      <c r="Q94" s="84"/>
      <c r="R94" s="84"/>
      <c r="S94" s="84"/>
      <c r="T94" s="84"/>
      <c r="U94" s="84"/>
    </row>
    <row r="95" spans="7:21" ht="12.75">
      <c r="G95" s="85"/>
      <c r="H95" s="85"/>
      <c r="I95" s="85"/>
      <c r="J95" s="84"/>
      <c r="K95" s="84"/>
      <c r="L95" s="84"/>
      <c r="M95" s="84"/>
      <c r="N95" s="84"/>
      <c r="O95" s="84"/>
      <c r="P95" s="84"/>
      <c r="Q95" s="84"/>
      <c r="R95" s="84"/>
      <c r="S95" s="84"/>
      <c r="T95" s="84"/>
      <c r="U95" s="84"/>
    </row>
    <row r="96" spans="7:21" ht="12.75">
      <c r="G96" s="85"/>
      <c r="H96" s="85"/>
      <c r="I96" s="85"/>
      <c r="J96" s="84"/>
      <c r="K96" s="84"/>
      <c r="L96" s="84"/>
      <c r="M96" s="84"/>
      <c r="N96" s="84"/>
      <c r="O96" s="84"/>
      <c r="P96" s="84"/>
      <c r="Q96" s="84"/>
      <c r="R96" s="84"/>
      <c r="S96" s="84"/>
      <c r="T96" s="84"/>
      <c r="U96" s="84"/>
    </row>
    <row r="97" spans="7:21" ht="12.75">
      <c r="G97" s="85"/>
      <c r="H97" s="85"/>
      <c r="I97" s="85"/>
      <c r="J97" s="84"/>
      <c r="K97" s="84"/>
      <c r="L97" s="84"/>
      <c r="M97" s="84"/>
      <c r="N97" s="84"/>
      <c r="O97" s="84"/>
      <c r="P97" s="84"/>
      <c r="Q97" s="84"/>
      <c r="R97" s="84"/>
      <c r="S97" s="84"/>
      <c r="T97" s="84"/>
      <c r="U97" s="84"/>
    </row>
    <row r="98" spans="7:21" ht="12.75">
      <c r="G98" s="85"/>
      <c r="H98" s="85"/>
      <c r="I98" s="85"/>
      <c r="J98" s="84"/>
      <c r="K98" s="84"/>
      <c r="L98" s="84"/>
      <c r="M98" s="84"/>
      <c r="N98" s="84"/>
      <c r="O98" s="84"/>
      <c r="P98" s="84"/>
      <c r="Q98" s="84"/>
      <c r="R98" s="84"/>
      <c r="S98" s="84"/>
      <c r="T98" s="84"/>
      <c r="U98" s="84"/>
    </row>
    <row r="99" spans="7:21" ht="12.75">
      <c r="G99" s="85"/>
      <c r="H99" s="85"/>
      <c r="I99" s="85"/>
      <c r="J99" s="84"/>
      <c r="K99" s="84"/>
      <c r="L99" s="84"/>
      <c r="M99" s="84"/>
      <c r="N99" s="84"/>
      <c r="O99" s="84"/>
      <c r="P99" s="84"/>
      <c r="Q99" s="84"/>
      <c r="R99" s="84"/>
      <c r="S99" s="84"/>
      <c r="T99" s="84"/>
      <c r="U99" s="84"/>
    </row>
    <row r="100" spans="7:21" ht="12.75">
      <c r="G100" s="85"/>
      <c r="H100" s="85"/>
      <c r="I100" s="85"/>
      <c r="J100" s="84"/>
      <c r="K100" s="84"/>
      <c r="L100" s="84"/>
      <c r="M100" s="84"/>
      <c r="N100" s="84"/>
      <c r="O100" s="84"/>
      <c r="P100" s="84"/>
      <c r="Q100" s="84"/>
      <c r="R100" s="84"/>
      <c r="S100" s="84"/>
      <c r="T100" s="84"/>
      <c r="U100" s="84"/>
    </row>
    <row r="101" spans="7:21" ht="12.75">
      <c r="G101" s="85"/>
      <c r="H101" s="85"/>
      <c r="I101" s="85"/>
      <c r="J101" s="84"/>
      <c r="K101" s="84"/>
      <c r="L101" s="84"/>
      <c r="M101" s="84"/>
      <c r="N101" s="84"/>
      <c r="O101" s="84"/>
      <c r="P101" s="84"/>
      <c r="Q101" s="84"/>
      <c r="R101" s="84"/>
      <c r="S101" s="84"/>
      <c r="T101" s="84"/>
      <c r="U101" s="84"/>
    </row>
    <row r="102" spans="7:21" ht="12.75">
      <c r="G102" s="85"/>
      <c r="H102" s="85"/>
      <c r="I102" s="85"/>
      <c r="J102" s="84"/>
      <c r="K102" s="84"/>
      <c r="L102" s="84"/>
      <c r="M102" s="84"/>
      <c r="N102" s="84"/>
      <c r="O102" s="84"/>
      <c r="P102" s="84"/>
      <c r="Q102" s="84"/>
      <c r="R102" s="84"/>
      <c r="S102" s="84"/>
      <c r="T102" s="84"/>
      <c r="U102" s="84"/>
    </row>
    <row r="103" spans="7:21" ht="12.75">
      <c r="G103" s="85"/>
      <c r="H103" s="85"/>
      <c r="I103" s="85"/>
      <c r="J103" s="84"/>
      <c r="K103" s="84"/>
      <c r="L103" s="84"/>
      <c r="M103" s="84"/>
      <c r="N103" s="84"/>
      <c r="O103" s="84"/>
      <c r="P103" s="84"/>
      <c r="Q103" s="84"/>
      <c r="R103" s="84"/>
      <c r="S103" s="84"/>
      <c r="T103" s="84"/>
      <c r="U103" s="84"/>
    </row>
    <row r="104" spans="7:21" ht="12.75">
      <c r="G104" s="85"/>
      <c r="H104" s="85"/>
      <c r="I104" s="85"/>
      <c r="J104" s="84"/>
      <c r="K104" s="84"/>
      <c r="L104" s="84"/>
      <c r="M104" s="84"/>
      <c r="N104" s="84"/>
      <c r="O104" s="84"/>
      <c r="P104" s="84"/>
      <c r="Q104" s="84"/>
      <c r="R104" s="84"/>
      <c r="S104" s="84"/>
      <c r="T104" s="84"/>
      <c r="U104" s="84"/>
    </row>
    <row r="105" spans="7:21" ht="12.75">
      <c r="G105" s="85"/>
      <c r="H105" s="85"/>
      <c r="I105" s="85"/>
      <c r="J105" s="84"/>
      <c r="K105" s="84"/>
      <c r="L105" s="84"/>
      <c r="M105" s="84"/>
      <c r="N105" s="84"/>
      <c r="O105" s="84"/>
      <c r="P105" s="84"/>
      <c r="Q105" s="84"/>
      <c r="R105" s="84"/>
      <c r="S105" s="84"/>
      <c r="T105" s="84"/>
      <c r="U105" s="84"/>
    </row>
    <row r="106" spans="7:21" ht="12.75">
      <c r="G106" s="85"/>
      <c r="H106" s="85"/>
      <c r="I106" s="85"/>
      <c r="J106" s="84"/>
      <c r="K106" s="84"/>
      <c r="L106" s="84"/>
      <c r="M106" s="84"/>
      <c r="N106" s="84"/>
      <c r="O106" s="84"/>
      <c r="P106" s="84"/>
      <c r="Q106" s="84"/>
      <c r="R106" s="84"/>
      <c r="S106" s="84"/>
      <c r="T106" s="84"/>
      <c r="U106" s="84"/>
    </row>
    <row r="107" spans="7:21" ht="12.75">
      <c r="G107" s="85"/>
      <c r="H107" s="85"/>
      <c r="I107" s="85"/>
      <c r="J107" s="84"/>
      <c r="K107" s="84"/>
      <c r="L107" s="84"/>
      <c r="M107" s="84"/>
      <c r="N107" s="84"/>
      <c r="O107" s="84"/>
      <c r="P107" s="84"/>
      <c r="Q107" s="84"/>
      <c r="R107" s="84"/>
      <c r="S107" s="84"/>
      <c r="T107" s="84"/>
      <c r="U107" s="84"/>
    </row>
    <row r="108" spans="7:21" ht="12.75">
      <c r="G108" s="85"/>
      <c r="H108" s="85"/>
      <c r="I108" s="85"/>
      <c r="J108" s="84"/>
      <c r="K108" s="84"/>
      <c r="L108" s="84"/>
      <c r="M108" s="84"/>
      <c r="N108" s="84"/>
      <c r="O108" s="84"/>
      <c r="P108" s="84"/>
      <c r="Q108" s="84"/>
      <c r="R108" s="84"/>
      <c r="S108" s="84"/>
      <c r="T108" s="84"/>
      <c r="U108" s="84"/>
    </row>
    <row r="109" spans="7:21" ht="12.75">
      <c r="G109" s="85"/>
      <c r="H109" s="85"/>
      <c r="I109" s="85"/>
      <c r="J109" s="84"/>
      <c r="K109" s="84"/>
      <c r="L109" s="84"/>
      <c r="M109" s="84"/>
      <c r="N109" s="84"/>
      <c r="O109" s="84"/>
      <c r="P109" s="84"/>
      <c r="Q109" s="84"/>
      <c r="R109" s="84"/>
      <c r="S109" s="84"/>
      <c r="T109" s="84"/>
      <c r="U109" s="84"/>
    </row>
    <row r="110" spans="7:21" ht="12.75">
      <c r="G110" s="85"/>
      <c r="H110" s="85"/>
      <c r="I110" s="85"/>
      <c r="J110" s="84"/>
      <c r="K110" s="84"/>
      <c r="L110" s="84"/>
      <c r="M110" s="84"/>
      <c r="N110" s="84"/>
      <c r="O110" s="84"/>
      <c r="P110" s="84"/>
      <c r="Q110" s="84"/>
      <c r="R110" s="84"/>
      <c r="S110" s="84"/>
      <c r="T110" s="84"/>
      <c r="U110" s="84"/>
    </row>
    <row r="111" spans="7:21" ht="12.75">
      <c r="G111" s="85"/>
      <c r="H111" s="85"/>
      <c r="I111" s="85"/>
      <c r="J111" s="84"/>
      <c r="K111" s="84"/>
      <c r="L111" s="84"/>
      <c r="M111" s="84"/>
      <c r="N111" s="84"/>
      <c r="O111" s="84"/>
      <c r="P111" s="84"/>
      <c r="Q111" s="84"/>
      <c r="R111" s="84"/>
      <c r="S111" s="84"/>
      <c r="T111" s="84"/>
      <c r="U111" s="84"/>
    </row>
    <row r="112" spans="7:21" ht="12.75">
      <c r="G112" s="85"/>
      <c r="H112" s="85"/>
      <c r="I112" s="85"/>
      <c r="J112" s="84"/>
      <c r="K112" s="84"/>
      <c r="L112" s="84"/>
      <c r="M112" s="84"/>
      <c r="N112" s="84"/>
      <c r="O112" s="84"/>
      <c r="P112" s="84"/>
      <c r="Q112" s="84"/>
      <c r="R112" s="84"/>
      <c r="S112" s="84"/>
      <c r="T112" s="84"/>
      <c r="U112" s="84"/>
    </row>
    <row r="113" spans="7:21" ht="12.75">
      <c r="G113" s="85"/>
      <c r="H113" s="85"/>
      <c r="I113" s="85"/>
      <c r="J113" s="84"/>
      <c r="K113" s="84"/>
      <c r="L113" s="84"/>
      <c r="M113" s="84"/>
      <c r="N113" s="84"/>
      <c r="O113" s="84"/>
      <c r="P113" s="84"/>
      <c r="Q113" s="84"/>
      <c r="R113" s="84"/>
      <c r="S113" s="84"/>
      <c r="T113" s="84"/>
      <c r="U113" s="84"/>
    </row>
    <row r="114" spans="7:21" ht="12.75">
      <c r="G114" s="85"/>
      <c r="H114" s="85"/>
      <c r="I114" s="85"/>
      <c r="J114" s="84"/>
      <c r="K114" s="84"/>
      <c r="L114" s="84"/>
      <c r="M114" s="84"/>
      <c r="N114" s="84"/>
      <c r="O114" s="84"/>
      <c r="P114" s="84"/>
      <c r="Q114" s="84"/>
      <c r="R114" s="84"/>
      <c r="S114" s="84"/>
      <c r="T114" s="84"/>
      <c r="U114" s="84"/>
    </row>
    <row r="115" spans="7:21" ht="12.75">
      <c r="G115" s="85"/>
      <c r="H115" s="85"/>
      <c r="I115" s="85"/>
      <c r="J115" s="84"/>
      <c r="K115" s="84"/>
      <c r="L115" s="84"/>
      <c r="M115" s="84"/>
      <c r="N115" s="84"/>
      <c r="O115" s="84"/>
      <c r="P115" s="84"/>
      <c r="Q115" s="84"/>
      <c r="R115" s="84"/>
      <c r="S115" s="84"/>
      <c r="T115" s="84"/>
      <c r="U115" s="84"/>
    </row>
    <row r="116" spans="7:21" ht="12.75">
      <c r="G116" s="85"/>
      <c r="H116" s="85"/>
      <c r="I116" s="85"/>
      <c r="J116" s="84"/>
      <c r="K116" s="84"/>
      <c r="L116" s="84"/>
      <c r="M116" s="84"/>
      <c r="N116" s="84"/>
      <c r="O116" s="84"/>
      <c r="P116" s="84"/>
      <c r="Q116" s="84"/>
      <c r="R116" s="84"/>
      <c r="S116" s="84"/>
      <c r="T116" s="84"/>
      <c r="U116" s="84"/>
    </row>
    <row r="117" spans="7:21" ht="12.75">
      <c r="G117" s="85"/>
      <c r="H117" s="85"/>
      <c r="I117" s="85"/>
      <c r="J117" s="84"/>
      <c r="K117" s="84"/>
      <c r="L117" s="84"/>
      <c r="M117" s="84"/>
      <c r="N117" s="84"/>
      <c r="O117" s="84"/>
      <c r="P117" s="84"/>
      <c r="Q117" s="84"/>
      <c r="R117" s="84"/>
      <c r="S117" s="84"/>
      <c r="T117" s="84"/>
      <c r="U117" s="84"/>
    </row>
    <row r="118" spans="7:21" ht="12.75">
      <c r="G118" s="85"/>
      <c r="H118" s="85"/>
      <c r="I118" s="85"/>
      <c r="J118" s="84"/>
      <c r="K118" s="84"/>
      <c r="L118" s="84"/>
      <c r="M118" s="84"/>
      <c r="N118" s="84"/>
      <c r="O118" s="84"/>
      <c r="P118" s="84"/>
      <c r="Q118" s="84"/>
      <c r="R118" s="84"/>
      <c r="S118" s="84"/>
      <c r="T118" s="84"/>
      <c r="U118" s="84"/>
    </row>
    <row r="119" spans="7:21" ht="12.75">
      <c r="G119" s="85"/>
      <c r="H119" s="85"/>
      <c r="I119" s="85"/>
      <c r="J119" s="84"/>
      <c r="K119" s="84"/>
      <c r="L119" s="84"/>
      <c r="M119" s="84"/>
      <c r="N119" s="84"/>
      <c r="O119" s="84"/>
      <c r="P119" s="84"/>
      <c r="Q119" s="84"/>
      <c r="R119" s="84"/>
      <c r="S119" s="84"/>
      <c r="T119" s="84"/>
      <c r="U119" s="84"/>
    </row>
    <row r="120" spans="7:21" ht="12.75">
      <c r="G120" s="85"/>
      <c r="H120" s="85"/>
      <c r="I120" s="85"/>
      <c r="J120" s="84"/>
      <c r="K120" s="84"/>
      <c r="L120" s="84"/>
      <c r="M120" s="84"/>
      <c r="N120" s="84"/>
      <c r="O120" s="84"/>
      <c r="P120" s="84"/>
      <c r="Q120" s="84"/>
      <c r="R120" s="84"/>
      <c r="S120" s="84"/>
      <c r="T120" s="84"/>
      <c r="U120" s="84"/>
    </row>
    <row r="121" spans="7:21" ht="12.75">
      <c r="G121" s="85"/>
      <c r="H121" s="85"/>
      <c r="I121" s="85"/>
      <c r="J121" s="84"/>
      <c r="K121" s="84"/>
      <c r="L121" s="84"/>
      <c r="M121" s="84"/>
      <c r="N121" s="84"/>
      <c r="O121" s="84"/>
      <c r="P121" s="84"/>
      <c r="Q121" s="84"/>
      <c r="R121" s="84"/>
      <c r="S121" s="84"/>
      <c r="T121" s="84"/>
      <c r="U121" s="84"/>
    </row>
    <row r="122" spans="7:21" ht="12.75">
      <c r="G122" s="85"/>
      <c r="H122" s="85"/>
      <c r="I122" s="85"/>
      <c r="J122" s="84"/>
      <c r="K122" s="84"/>
      <c r="L122" s="84"/>
      <c r="M122" s="84"/>
      <c r="N122" s="84"/>
      <c r="O122" s="84"/>
      <c r="P122" s="84"/>
      <c r="Q122" s="84"/>
      <c r="R122" s="84"/>
      <c r="S122" s="84"/>
      <c r="T122" s="84"/>
      <c r="U122" s="84"/>
    </row>
    <row r="123" spans="7:21" ht="12.75">
      <c r="G123" s="85"/>
      <c r="H123" s="85"/>
      <c r="I123" s="85"/>
      <c r="J123" s="84"/>
      <c r="K123" s="84"/>
      <c r="L123" s="84"/>
      <c r="M123" s="84"/>
      <c r="N123" s="84"/>
      <c r="O123" s="84"/>
      <c r="P123" s="84"/>
      <c r="Q123" s="84"/>
      <c r="R123" s="84"/>
      <c r="S123" s="84"/>
      <c r="T123" s="84"/>
      <c r="U123" s="84"/>
    </row>
    <row r="124" spans="7:21" ht="12.75">
      <c r="G124" s="85"/>
      <c r="H124" s="85"/>
      <c r="I124" s="85"/>
      <c r="J124" s="84"/>
      <c r="K124" s="84"/>
      <c r="L124" s="84"/>
      <c r="M124" s="84"/>
      <c r="N124" s="84"/>
      <c r="O124" s="84"/>
      <c r="P124" s="84"/>
      <c r="Q124" s="84"/>
      <c r="R124" s="84"/>
      <c r="S124" s="84"/>
      <c r="T124" s="84"/>
      <c r="U124" s="84"/>
    </row>
    <row r="125" spans="7:21" ht="12.75">
      <c r="G125" s="85"/>
      <c r="H125" s="85"/>
      <c r="I125" s="85"/>
      <c r="J125" s="84"/>
      <c r="K125" s="84"/>
      <c r="L125" s="84"/>
      <c r="M125" s="84"/>
      <c r="N125" s="84"/>
      <c r="O125" s="84"/>
      <c r="P125" s="84"/>
      <c r="Q125" s="84"/>
      <c r="R125" s="84"/>
      <c r="S125" s="84"/>
      <c r="T125" s="84"/>
      <c r="U125" s="84"/>
    </row>
    <row r="126" spans="7:21" ht="12.75">
      <c r="G126" s="85"/>
      <c r="H126" s="85"/>
      <c r="I126" s="85"/>
      <c r="J126" s="84"/>
      <c r="K126" s="84"/>
      <c r="L126" s="84"/>
      <c r="M126" s="84"/>
      <c r="N126" s="84"/>
      <c r="O126" s="84"/>
      <c r="P126" s="84"/>
      <c r="Q126" s="84"/>
      <c r="R126" s="84"/>
      <c r="S126" s="84"/>
      <c r="T126" s="84"/>
      <c r="U126" s="84"/>
    </row>
    <row r="127" spans="7:21" ht="12.75">
      <c r="G127" s="85"/>
      <c r="H127" s="85"/>
      <c r="I127" s="85"/>
      <c r="J127" s="84"/>
      <c r="K127" s="84"/>
      <c r="L127" s="84"/>
      <c r="M127" s="84"/>
      <c r="N127" s="84"/>
      <c r="O127" s="84"/>
      <c r="P127" s="84"/>
      <c r="Q127" s="84"/>
      <c r="R127" s="84"/>
      <c r="S127" s="84"/>
      <c r="T127" s="84"/>
      <c r="U127" s="84"/>
    </row>
    <row r="128" spans="7:21" ht="12.75">
      <c r="G128" s="85"/>
      <c r="H128" s="85"/>
      <c r="I128" s="85"/>
      <c r="J128" s="84"/>
      <c r="K128" s="84"/>
      <c r="L128" s="84"/>
      <c r="M128" s="84"/>
      <c r="N128" s="84"/>
      <c r="O128" s="84"/>
      <c r="P128" s="84"/>
      <c r="Q128" s="84"/>
      <c r="R128" s="84"/>
      <c r="S128" s="84"/>
      <c r="T128" s="84"/>
      <c r="U128" s="84"/>
    </row>
    <row r="129" spans="7:21" ht="12.75">
      <c r="G129" s="85"/>
      <c r="H129" s="85"/>
      <c r="I129" s="85"/>
      <c r="J129" s="84"/>
      <c r="K129" s="84"/>
      <c r="L129" s="84"/>
      <c r="M129" s="84"/>
      <c r="N129" s="84"/>
      <c r="O129" s="84"/>
      <c r="P129" s="84"/>
      <c r="Q129" s="84"/>
      <c r="R129" s="84"/>
      <c r="S129" s="84"/>
      <c r="T129" s="84"/>
      <c r="U129" s="84"/>
    </row>
    <row r="130" spans="7:21" ht="12.75">
      <c r="G130" s="85"/>
      <c r="H130" s="85"/>
      <c r="I130" s="85"/>
      <c r="J130" s="84"/>
      <c r="K130" s="84"/>
      <c r="L130" s="84"/>
      <c r="M130" s="84"/>
      <c r="N130" s="84"/>
      <c r="O130" s="84"/>
      <c r="P130" s="84"/>
      <c r="Q130" s="84"/>
      <c r="R130" s="84"/>
      <c r="S130" s="84"/>
      <c r="T130" s="84"/>
      <c r="U130" s="84"/>
    </row>
    <row r="131" spans="7:21" ht="12.75">
      <c r="G131" s="85"/>
      <c r="H131" s="85"/>
      <c r="I131" s="85"/>
      <c r="J131" s="84"/>
      <c r="K131" s="84"/>
      <c r="L131" s="84"/>
      <c r="M131" s="84"/>
      <c r="N131" s="84"/>
      <c r="O131" s="84"/>
      <c r="P131" s="84"/>
      <c r="Q131" s="84"/>
      <c r="R131" s="84"/>
      <c r="S131" s="84"/>
      <c r="T131" s="84"/>
      <c r="U131" s="84"/>
    </row>
    <row r="132" spans="7:21" ht="12.75">
      <c r="G132" s="85"/>
      <c r="H132" s="85"/>
      <c r="I132" s="85"/>
      <c r="J132" s="84"/>
      <c r="K132" s="84"/>
      <c r="L132" s="84"/>
      <c r="M132" s="84"/>
      <c r="N132" s="84"/>
      <c r="O132" s="84"/>
      <c r="P132" s="84"/>
      <c r="Q132" s="84"/>
      <c r="R132" s="84"/>
      <c r="S132" s="84"/>
      <c r="T132" s="84"/>
      <c r="U132" s="84"/>
    </row>
    <row r="133" spans="7:21" ht="12.75">
      <c r="G133" s="85"/>
      <c r="H133" s="85"/>
      <c r="I133" s="85"/>
      <c r="J133" s="84"/>
      <c r="K133" s="84"/>
      <c r="L133" s="84"/>
      <c r="M133" s="84"/>
      <c r="N133" s="84"/>
      <c r="O133" s="84"/>
      <c r="P133" s="84"/>
      <c r="Q133" s="84"/>
      <c r="R133" s="84"/>
      <c r="S133" s="84"/>
      <c r="T133" s="84"/>
      <c r="U133" s="84"/>
    </row>
    <row r="134" spans="7:21" ht="12.75">
      <c r="G134" s="85"/>
      <c r="H134" s="85"/>
      <c r="I134" s="85"/>
      <c r="J134" s="84"/>
      <c r="K134" s="84"/>
      <c r="L134" s="84"/>
      <c r="M134" s="84"/>
      <c r="N134" s="84"/>
      <c r="O134" s="84"/>
      <c r="P134" s="84"/>
      <c r="Q134" s="84"/>
      <c r="R134" s="84"/>
      <c r="S134" s="84"/>
      <c r="T134" s="84"/>
      <c r="U134" s="84"/>
    </row>
    <row r="135" spans="7:21" ht="12.75">
      <c r="G135" s="85"/>
      <c r="H135" s="85"/>
      <c r="I135" s="85"/>
      <c r="J135" s="84"/>
      <c r="K135" s="84"/>
      <c r="L135" s="84"/>
      <c r="M135" s="84"/>
      <c r="N135" s="84"/>
      <c r="O135" s="84"/>
      <c r="P135" s="84"/>
      <c r="Q135" s="84"/>
      <c r="R135" s="84"/>
      <c r="S135" s="84"/>
      <c r="T135" s="84"/>
      <c r="U135" s="84"/>
    </row>
    <row r="136" spans="7:21" ht="12.75">
      <c r="G136" s="85"/>
      <c r="H136" s="85"/>
      <c r="I136" s="85"/>
      <c r="J136" s="84"/>
      <c r="K136" s="84"/>
      <c r="L136" s="84"/>
      <c r="M136" s="84"/>
      <c r="N136" s="84"/>
      <c r="O136" s="84"/>
      <c r="P136" s="84"/>
      <c r="Q136" s="84"/>
      <c r="R136" s="84"/>
      <c r="S136" s="84"/>
      <c r="T136" s="84"/>
      <c r="U136" s="84"/>
    </row>
    <row r="137" spans="7:21" ht="12.75">
      <c r="G137" s="85"/>
      <c r="H137" s="85"/>
      <c r="I137" s="85"/>
      <c r="J137" s="84"/>
      <c r="K137" s="84"/>
      <c r="L137" s="84"/>
      <c r="M137" s="84"/>
      <c r="N137" s="84"/>
      <c r="O137" s="84"/>
      <c r="P137" s="84"/>
      <c r="Q137" s="84"/>
      <c r="R137" s="84"/>
      <c r="S137" s="84"/>
      <c r="T137" s="84"/>
      <c r="U137" s="84"/>
    </row>
    <row r="138" spans="7:21" ht="12.75">
      <c r="G138" s="85"/>
      <c r="H138" s="85"/>
      <c r="I138" s="85"/>
      <c r="J138" s="84"/>
      <c r="K138" s="84"/>
      <c r="L138" s="84"/>
      <c r="M138" s="84"/>
      <c r="N138" s="84"/>
      <c r="O138" s="84"/>
      <c r="P138" s="84"/>
      <c r="Q138" s="84"/>
      <c r="R138" s="84"/>
      <c r="S138" s="84"/>
      <c r="T138" s="84"/>
      <c r="U138" s="84"/>
    </row>
    <row r="139" spans="7:21" ht="12.75">
      <c r="G139" s="85"/>
      <c r="H139" s="85"/>
      <c r="I139" s="85"/>
      <c r="J139" s="84"/>
      <c r="K139" s="84"/>
      <c r="L139" s="84"/>
      <c r="M139" s="84"/>
      <c r="N139" s="84"/>
      <c r="O139" s="84"/>
      <c r="P139" s="84"/>
      <c r="Q139" s="84"/>
      <c r="R139" s="84"/>
      <c r="S139" s="84"/>
      <c r="T139" s="84"/>
      <c r="U139" s="84"/>
    </row>
    <row r="140" spans="7:21" ht="12.75">
      <c r="G140" s="85"/>
      <c r="H140" s="85"/>
      <c r="I140" s="85"/>
      <c r="J140" s="84"/>
      <c r="K140" s="84"/>
      <c r="L140" s="84"/>
      <c r="M140" s="84"/>
      <c r="N140" s="84"/>
      <c r="O140" s="84"/>
      <c r="P140" s="84"/>
      <c r="Q140" s="84"/>
      <c r="R140" s="84"/>
      <c r="S140" s="84"/>
      <c r="T140" s="84"/>
      <c r="U140" s="84"/>
    </row>
    <row r="141" spans="7:21" ht="12.75">
      <c r="G141" s="85"/>
      <c r="H141" s="85"/>
      <c r="I141" s="85"/>
      <c r="J141" s="84"/>
      <c r="K141" s="84"/>
      <c r="L141" s="84"/>
      <c r="M141" s="84"/>
      <c r="N141" s="84"/>
      <c r="O141" s="84"/>
      <c r="P141" s="84"/>
      <c r="Q141" s="84"/>
      <c r="R141" s="84"/>
      <c r="S141" s="84"/>
      <c r="T141" s="84"/>
      <c r="U141" s="84"/>
    </row>
    <row r="142" spans="7:21" ht="12.75">
      <c r="G142" s="85"/>
      <c r="H142" s="85"/>
      <c r="I142" s="85"/>
      <c r="J142" s="84"/>
      <c r="K142" s="84"/>
      <c r="L142" s="84"/>
      <c r="M142" s="84"/>
      <c r="N142" s="84"/>
      <c r="O142" s="84"/>
      <c r="P142" s="84"/>
      <c r="Q142" s="84"/>
      <c r="R142" s="84"/>
      <c r="S142" s="84"/>
      <c r="T142" s="84"/>
      <c r="U142" s="84"/>
    </row>
    <row r="143" spans="7:21" ht="12.75">
      <c r="G143" s="85"/>
      <c r="H143" s="85"/>
      <c r="I143" s="85"/>
      <c r="J143" s="84"/>
      <c r="K143" s="84"/>
      <c r="L143" s="84"/>
      <c r="M143" s="84"/>
      <c r="N143" s="84"/>
      <c r="O143" s="84"/>
      <c r="P143" s="84"/>
      <c r="Q143" s="84"/>
      <c r="R143" s="84"/>
      <c r="S143" s="84"/>
      <c r="T143" s="84"/>
      <c r="U143" s="84"/>
    </row>
    <row r="144" spans="7:21" ht="12.75">
      <c r="G144" s="85"/>
      <c r="H144" s="85"/>
      <c r="I144" s="85"/>
      <c r="J144" s="84"/>
      <c r="K144" s="84"/>
      <c r="L144" s="84"/>
      <c r="M144" s="84"/>
      <c r="N144" s="84"/>
      <c r="O144" s="84"/>
      <c r="P144" s="84"/>
      <c r="Q144" s="84"/>
      <c r="R144" s="84"/>
      <c r="S144" s="84"/>
      <c r="T144" s="84"/>
      <c r="U144" s="84"/>
    </row>
    <row r="145" spans="7:21" ht="12.75">
      <c r="G145" s="85"/>
      <c r="H145" s="85"/>
      <c r="I145" s="85"/>
      <c r="J145" s="84"/>
      <c r="K145" s="84"/>
      <c r="L145" s="84"/>
      <c r="M145" s="84"/>
      <c r="N145" s="84"/>
      <c r="O145" s="84"/>
      <c r="P145" s="84"/>
      <c r="Q145" s="84"/>
      <c r="R145" s="84"/>
      <c r="S145" s="84"/>
      <c r="T145" s="84"/>
      <c r="U145" s="84"/>
    </row>
    <row r="146" spans="7:21" ht="12.75">
      <c r="G146" s="85"/>
      <c r="H146" s="85"/>
      <c r="I146" s="85"/>
      <c r="J146" s="84"/>
      <c r="K146" s="84"/>
      <c r="L146" s="84"/>
      <c r="M146" s="84"/>
      <c r="N146" s="84"/>
      <c r="O146" s="84"/>
      <c r="P146" s="84"/>
      <c r="Q146" s="84"/>
      <c r="R146" s="84"/>
      <c r="S146" s="84"/>
      <c r="T146" s="84"/>
      <c r="U146" s="84"/>
    </row>
    <row r="147" spans="7:21" ht="12.75">
      <c r="G147" s="85"/>
      <c r="H147" s="85"/>
      <c r="I147" s="85"/>
      <c r="J147" s="84"/>
      <c r="K147" s="84"/>
      <c r="L147" s="84"/>
      <c r="M147" s="84"/>
      <c r="N147" s="84"/>
      <c r="O147" s="84"/>
      <c r="P147" s="84"/>
      <c r="Q147" s="84"/>
      <c r="R147" s="84"/>
      <c r="S147" s="84"/>
      <c r="T147" s="84"/>
      <c r="U147" s="84"/>
    </row>
    <row r="148" spans="7:21" ht="12.75">
      <c r="G148" s="85"/>
      <c r="H148" s="85"/>
      <c r="I148" s="85"/>
      <c r="J148" s="84"/>
      <c r="K148" s="84"/>
      <c r="L148" s="84"/>
      <c r="M148" s="84"/>
      <c r="N148" s="84"/>
      <c r="O148" s="84"/>
      <c r="P148" s="84"/>
      <c r="Q148" s="84"/>
      <c r="R148" s="84"/>
      <c r="S148" s="84"/>
      <c r="T148" s="84"/>
      <c r="U148" s="84"/>
    </row>
    <row r="149" spans="7:21" ht="12.75">
      <c r="G149" s="85"/>
      <c r="H149" s="85"/>
      <c r="I149" s="85"/>
      <c r="J149" s="84"/>
      <c r="K149" s="84"/>
      <c r="L149" s="84"/>
      <c r="M149" s="84"/>
      <c r="N149" s="84"/>
      <c r="O149" s="84"/>
      <c r="P149" s="84"/>
      <c r="Q149" s="84"/>
      <c r="R149" s="84"/>
      <c r="S149" s="84"/>
      <c r="T149" s="84"/>
      <c r="U149" s="84"/>
    </row>
    <row r="150" spans="7:21" ht="12.75">
      <c r="G150" s="85"/>
      <c r="H150" s="85"/>
      <c r="I150" s="85"/>
      <c r="J150" s="84"/>
      <c r="K150" s="84"/>
      <c r="L150" s="84"/>
      <c r="M150" s="84"/>
      <c r="N150" s="84"/>
      <c r="O150" s="84"/>
      <c r="P150" s="84"/>
      <c r="Q150" s="84"/>
      <c r="R150" s="84"/>
      <c r="S150" s="84"/>
      <c r="T150" s="84"/>
      <c r="U150" s="84"/>
    </row>
    <row r="151" spans="7:21" ht="12.75">
      <c r="G151" s="85"/>
      <c r="H151" s="85"/>
      <c r="I151" s="85"/>
      <c r="J151" s="84"/>
      <c r="K151" s="84"/>
      <c r="L151" s="84"/>
      <c r="M151" s="84"/>
      <c r="N151" s="84"/>
      <c r="O151" s="84"/>
      <c r="P151" s="84"/>
      <c r="Q151" s="84"/>
      <c r="R151" s="84"/>
      <c r="S151" s="84"/>
      <c r="T151" s="84"/>
      <c r="U151" s="84"/>
    </row>
    <row r="152" spans="7:21" ht="12.75">
      <c r="G152" s="85"/>
      <c r="H152" s="85"/>
      <c r="I152" s="85"/>
      <c r="J152" s="84"/>
      <c r="K152" s="84"/>
      <c r="L152" s="84"/>
      <c r="M152" s="84"/>
      <c r="N152" s="84"/>
      <c r="O152" s="84"/>
      <c r="P152" s="84"/>
      <c r="Q152" s="84"/>
      <c r="R152" s="84"/>
      <c r="S152" s="84"/>
      <c r="T152" s="84"/>
      <c r="U152" s="84"/>
    </row>
    <row r="153" spans="7:21" ht="12.75">
      <c r="G153" s="85"/>
      <c r="H153" s="85"/>
      <c r="I153" s="85"/>
      <c r="J153" s="84"/>
      <c r="K153" s="84"/>
      <c r="L153" s="84"/>
      <c r="M153" s="84"/>
      <c r="N153" s="84"/>
      <c r="O153" s="84"/>
      <c r="P153" s="84"/>
      <c r="Q153" s="84"/>
      <c r="R153" s="84"/>
      <c r="S153" s="84"/>
      <c r="T153" s="84"/>
      <c r="U153" s="84"/>
    </row>
    <row r="154" spans="7:21" ht="12.75">
      <c r="G154" s="85"/>
      <c r="H154" s="85"/>
      <c r="I154" s="85"/>
      <c r="J154" s="84"/>
      <c r="K154" s="84"/>
      <c r="L154" s="84"/>
      <c r="M154" s="84"/>
      <c r="N154" s="84"/>
      <c r="O154" s="84"/>
      <c r="P154" s="84"/>
      <c r="Q154" s="84"/>
      <c r="R154" s="84"/>
      <c r="S154" s="84"/>
      <c r="T154" s="84"/>
      <c r="U154" s="84"/>
    </row>
    <row r="155" spans="7:21" ht="12.75">
      <c r="G155" s="85"/>
      <c r="H155" s="85"/>
      <c r="I155" s="85"/>
      <c r="J155" s="84"/>
      <c r="K155" s="84"/>
      <c r="L155" s="84"/>
      <c r="M155" s="84"/>
      <c r="N155" s="84"/>
      <c r="O155" s="84"/>
      <c r="P155" s="84"/>
      <c r="Q155" s="84"/>
      <c r="R155" s="84"/>
      <c r="S155" s="84"/>
      <c r="T155" s="84"/>
      <c r="U155" s="84"/>
    </row>
    <row r="156" spans="7:21" ht="12.75">
      <c r="G156" s="85"/>
      <c r="H156" s="85"/>
      <c r="I156" s="85"/>
      <c r="J156" s="84"/>
      <c r="K156" s="84"/>
      <c r="L156" s="84"/>
      <c r="M156" s="84"/>
      <c r="N156" s="84"/>
      <c r="O156" s="84"/>
      <c r="P156" s="84"/>
      <c r="Q156" s="84"/>
      <c r="R156" s="84"/>
      <c r="S156" s="84"/>
      <c r="T156" s="84"/>
      <c r="U156" s="84"/>
    </row>
    <row r="157" spans="7:21" ht="12.75">
      <c r="G157" s="85"/>
      <c r="H157" s="85"/>
      <c r="I157" s="85"/>
      <c r="J157" s="84"/>
      <c r="K157" s="84"/>
      <c r="L157" s="84"/>
      <c r="M157" s="84"/>
      <c r="N157" s="84"/>
      <c r="O157" s="84"/>
      <c r="P157" s="84"/>
      <c r="Q157" s="84"/>
      <c r="R157" s="84"/>
      <c r="S157" s="84"/>
      <c r="T157" s="84"/>
      <c r="U157" s="84"/>
    </row>
    <row r="158" spans="7:21" ht="12.75">
      <c r="G158" s="85"/>
      <c r="H158" s="85"/>
      <c r="I158" s="85"/>
      <c r="J158" s="84"/>
      <c r="K158" s="84"/>
      <c r="L158" s="84"/>
      <c r="M158" s="84"/>
      <c r="N158" s="84"/>
      <c r="O158" s="84"/>
      <c r="P158" s="84"/>
      <c r="Q158" s="84"/>
      <c r="R158" s="84"/>
      <c r="S158" s="84"/>
      <c r="T158" s="84"/>
      <c r="U158" s="84"/>
    </row>
    <row r="159" spans="7:21" ht="12.75">
      <c r="G159" s="85"/>
      <c r="H159" s="85"/>
      <c r="I159" s="85"/>
      <c r="J159" s="84"/>
      <c r="K159" s="84"/>
      <c r="L159" s="84"/>
      <c r="M159" s="84"/>
      <c r="N159" s="84"/>
      <c r="O159" s="84"/>
      <c r="P159" s="84"/>
      <c r="Q159" s="84"/>
      <c r="R159" s="84"/>
      <c r="S159" s="84"/>
      <c r="T159" s="84"/>
      <c r="U159" s="84"/>
    </row>
    <row r="160" spans="7:21" ht="12.75">
      <c r="G160" s="85"/>
      <c r="H160" s="85"/>
      <c r="I160" s="85"/>
      <c r="J160" s="84"/>
      <c r="K160" s="84"/>
      <c r="L160" s="84"/>
      <c r="M160" s="84"/>
      <c r="N160" s="84"/>
      <c r="O160" s="84"/>
      <c r="P160" s="84"/>
      <c r="Q160" s="84"/>
      <c r="R160" s="84"/>
      <c r="S160" s="84"/>
      <c r="T160" s="84"/>
      <c r="U160" s="84"/>
    </row>
    <row r="161" spans="7:21" ht="12.75">
      <c r="G161" s="85"/>
      <c r="H161" s="85"/>
      <c r="I161" s="85"/>
      <c r="J161" s="84"/>
      <c r="K161" s="84"/>
      <c r="L161" s="84"/>
      <c r="M161" s="84"/>
      <c r="N161" s="84"/>
      <c r="O161" s="84"/>
      <c r="P161" s="84"/>
      <c r="Q161" s="84"/>
      <c r="R161" s="84"/>
      <c r="S161" s="84"/>
      <c r="T161" s="84"/>
      <c r="U161" s="84"/>
    </row>
    <row r="162" spans="7:21" ht="12.75">
      <c r="G162" s="85"/>
      <c r="H162" s="85"/>
      <c r="I162" s="85"/>
      <c r="J162" s="84"/>
      <c r="K162" s="84"/>
      <c r="L162" s="84"/>
      <c r="M162" s="84"/>
      <c r="N162" s="84"/>
      <c r="O162" s="84"/>
      <c r="P162" s="84"/>
      <c r="Q162" s="84"/>
      <c r="R162" s="84"/>
      <c r="S162" s="84"/>
      <c r="T162" s="84"/>
      <c r="U162" s="84"/>
    </row>
    <row r="163" spans="7:21" ht="12.75">
      <c r="G163" s="85"/>
      <c r="H163" s="85"/>
      <c r="I163" s="85"/>
      <c r="J163" s="84"/>
      <c r="K163" s="84"/>
      <c r="L163" s="84"/>
      <c r="M163" s="84"/>
      <c r="N163" s="84"/>
      <c r="O163" s="84"/>
      <c r="P163" s="84"/>
      <c r="Q163" s="84"/>
      <c r="R163" s="84"/>
      <c r="S163" s="84"/>
      <c r="T163" s="84"/>
      <c r="U163" s="84"/>
    </row>
    <row r="164" spans="7:21" ht="12.75">
      <c r="G164" s="85"/>
      <c r="H164" s="85"/>
      <c r="I164" s="85"/>
      <c r="J164" s="84"/>
      <c r="K164" s="84"/>
      <c r="L164" s="84"/>
      <c r="M164" s="84"/>
      <c r="N164" s="84"/>
      <c r="O164" s="84"/>
      <c r="P164" s="84"/>
      <c r="Q164" s="84"/>
      <c r="R164" s="84"/>
      <c r="S164" s="84"/>
      <c r="T164" s="84"/>
      <c r="U164" s="84"/>
    </row>
    <row r="165" spans="7:21" ht="12.75">
      <c r="G165" s="85"/>
      <c r="H165" s="85"/>
      <c r="I165" s="85"/>
      <c r="J165" s="84"/>
      <c r="K165" s="84"/>
      <c r="L165" s="84"/>
      <c r="M165" s="84"/>
      <c r="N165" s="84"/>
      <c r="O165" s="84"/>
      <c r="P165" s="84"/>
      <c r="Q165" s="84"/>
      <c r="R165" s="84"/>
      <c r="S165" s="84"/>
      <c r="T165" s="84"/>
      <c r="U165" s="84"/>
    </row>
    <row r="166" spans="7:21" ht="12.75">
      <c r="G166" s="85"/>
      <c r="H166" s="85"/>
      <c r="I166" s="85"/>
      <c r="J166" s="84"/>
      <c r="K166" s="84"/>
      <c r="L166" s="84"/>
      <c r="M166" s="84"/>
      <c r="N166" s="84"/>
      <c r="O166" s="84"/>
      <c r="P166" s="84"/>
      <c r="Q166" s="84"/>
      <c r="R166" s="84"/>
      <c r="S166" s="84"/>
      <c r="T166" s="84"/>
      <c r="U166" s="84"/>
    </row>
    <row r="167" spans="7:21" ht="12.75">
      <c r="G167" s="85"/>
      <c r="H167" s="85"/>
      <c r="I167" s="85"/>
      <c r="J167" s="84"/>
      <c r="K167" s="84"/>
      <c r="L167" s="84"/>
      <c r="M167" s="84"/>
      <c r="N167" s="84"/>
      <c r="O167" s="84"/>
      <c r="P167" s="84"/>
      <c r="Q167" s="84"/>
      <c r="R167" s="84"/>
      <c r="S167" s="84"/>
      <c r="T167" s="84"/>
      <c r="U167" s="84"/>
    </row>
    <row r="168" spans="7:21" ht="12.75">
      <c r="G168" s="85"/>
      <c r="H168" s="85"/>
      <c r="I168" s="85"/>
      <c r="J168" s="84"/>
      <c r="K168" s="84"/>
      <c r="L168" s="84"/>
      <c r="M168" s="84"/>
      <c r="N168" s="84"/>
      <c r="O168" s="84"/>
      <c r="P168" s="84"/>
      <c r="Q168" s="84"/>
      <c r="R168" s="84"/>
      <c r="S168" s="84"/>
      <c r="T168" s="84"/>
      <c r="U168" s="84"/>
    </row>
    <row r="169" spans="7:21" ht="12.75">
      <c r="G169" s="85"/>
      <c r="H169" s="85"/>
      <c r="I169" s="85"/>
      <c r="J169" s="84"/>
      <c r="K169" s="84"/>
      <c r="L169" s="84"/>
      <c r="M169" s="84"/>
      <c r="N169" s="84"/>
      <c r="O169" s="84"/>
      <c r="P169" s="84"/>
      <c r="Q169" s="84"/>
      <c r="R169" s="84"/>
      <c r="S169" s="84"/>
      <c r="T169" s="84"/>
      <c r="U169" s="84"/>
    </row>
    <row r="170" spans="7:21" ht="12.75">
      <c r="G170" s="85"/>
      <c r="H170" s="85"/>
      <c r="I170" s="85"/>
      <c r="J170" s="84"/>
      <c r="K170" s="84"/>
      <c r="L170" s="84"/>
      <c r="M170" s="84"/>
      <c r="N170" s="84"/>
      <c r="O170" s="84"/>
      <c r="P170" s="84"/>
      <c r="Q170" s="84"/>
      <c r="R170" s="84"/>
      <c r="S170" s="84"/>
      <c r="T170" s="84"/>
      <c r="U170" s="84"/>
    </row>
    <row r="171" spans="7:21" ht="12.75">
      <c r="G171" s="85"/>
      <c r="H171" s="85"/>
      <c r="I171" s="85"/>
      <c r="J171" s="84"/>
      <c r="K171" s="84"/>
      <c r="L171" s="84"/>
      <c r="M171" s="84"/>
      <c r="N171" s="84"/>
      <c r="O171" s="84"/>
      <c r="P171" s="84"/>
      <c r="Q171" s="84"/>
      <c r="R171" s="84"/>
      <c r="S171" s="84"/>
      <c r="T171" s="84"/>
      <c r="U171" s="84"/>
    </row>
    <row r="172" spans="7:21" ht="12.75">
      <c r="G172" s="85"/>
      <c r="H172" s="85"/>
      <c r="I172" s="85"/>
      <c r="J172" s="84"/>
      <c r="K172" s="84"/>
      <c r="L172" s="84"/>
      <c r="M172" s="84"/>
      <c r="N172" s="84"/>
      <c r="O172" s="84"/>
      <c r="P172" s="84"/>
      <c r="Q172" s="84"/>
      <c r="R172" s="84"/>
      <c r="S172" s="84"/>
      <c r="T172" s="84"/>
      <c r="U172" s="84"/>
    </row>
    <row r="173" spans="7:21" ht="12.75">
      <c r="G173" s="85"/>
      <c r="H173" s="85"/>
      <c r="I173" s="85"/>
      <c r="J173" s="84"/>
      <c r="K173" s="84"/>
      <c r="L173" s="84"/>
      <c r="M173" s="84"/>
      <c r="N173" s="84"/>
      <c r="O173" s="84"/>
      <c r="P173" s="84"/>
      <c r="Q173" s="84"/>
      <c r="R173" s="84"/>
      <c r="S173" s="84"/>
      <c r="T173" s="84"/>
      <c r="U173" s="84"/>
    </row>
    <row r="174" spans="7:21" ht="12.75">
      <c r="G174" s="85"/>
      <c r="H174" s="85"/>
      <c r="I174" s="85"/>
      <c r="J174" s="84"/>
      <c r="K174" s="84"/>
      <c r="L174" s="84"/>
      <c r="M174" s="84"/>
      <c r="N174" s="84"/>
      <c r="O174" s="84"/>
      <c r="P174" s="84"/>
      <c r="Q174" s="84"/>
      <c r="R174" s="84"/>
      <c r="S174" s="84"/>
      <c r="T174" s="84"/>
      <c r="U174" s="84"/>
    </row>
    <row r="175" spans="7:21" ht="12.75">
      <c r="G175" s="85"/>
      <c r="H175" s="85"/>
      <c r="I175" s="85"/>
      <c r="J175" s="84"/>
      <c r="K175" s="84"/>
      <c r="L175" s="84"/>
      <c r="M175" s="84"/>
      <c r="N175" s="84"/>
      <c r="O175" s="84"/>
      <c r="P175" s="84"/>
      <c r="Q175" s="84"/>
      <c r="R175" s="84"/>
      <c r="S175" s="84"/>
      <c r="T175" s="84"/>
      <c r="U175" s="84"/>
    </row>
    <row r="176" spans="7:21" ht="12.75">
      <c r="G176" s="85"/>
      <c r="H176" s="85"/>
      <c r="I176" s="85"/>
      <c r="J176" s="84"/>
      <c r="K176" s="84"/>
      <c r="L176" s="84"/>
      <c r="M176" s="84"/>
      <c r="N176" s="84"/>
      <c r="O176" s="84"/>
      <c r="P176" s="84"/>
      <c r="Q176" s="84"/>
      <c r="R176" s="84"/>
      <c r="S176" s="84"/>
      <c r="T176" s="84"/>
      <c r="U176" s="84"/>
    </row>
    <row r="177" spans="7:21" ht="12.75">
      <c r="G177" s="85"/>
      <c r="H177" s="85"/>
      <c r="I177" s="85"/>
      <c r="J177" s="84"/>
      <c r="K177" s="84"/>
      <c r="L177" s="84"/>
      <c r="M177" s="84"/>
      <c r="N177" s="84"/>
      <c r="O177" s="84"/>
      <c r="P177" s="84"/>
      <c r="Q177" s="84"/>
      <c r="R177" s="84"/>
      <c r="S177" s="84"/>
      <c r="T177" s="84"/>
      <c r="U177" s="84"/>
    </row>
    <row r="178" spans="7:21" ht="12.75">
      <c r="G178" s="85"/>
      <c r="H178" s="85"/>
      <c r="I178" s="85"/>
      <c r="J178" s="84"/>
      <c r="K178" s="84"/>
      <c r="L178" s="84"/>
      <c r="M178" s="84"/>
      <c r="N178" s="84"/>
      <c r="O178" s="84"/>
      <c r="P178" s="84"/>
      <c r="Q178" s="84"/>
      <c r="R178" s="84"/>
      <c r="S178" s="84"/>
      <c r="T178" s="84"/>
      <c r="U178" s="84"/>
    </row>
    <row r="179" spans="7:21" ht="12.75">
      <c r="G179" s="85"/>
      <c r="H179" s="85"/>
      <c r="I179" s="85"/>
      <c r="J179" s="84"/>
      <c r="K179" s="84"/>
      <c r="L179" s="84"/>
      <c r="M179" s="84"/>
      <c r="N179" s="84"/>
      <c r="O179" s="84"/>
      <c r="P179" s="84"/>
      <c r="Q179" s="84"/>
      <c r="R179" s="84"/>
      <c r="S179" s="84"/>
      <c r="T179" s="84"/>
      <c r="U179" s="84"/>
    </row>
    <row r="180" spans="7:21" ht="12.75">
      <c r="G180" s="85"/>
      <c r="H180" s="85"/>
      <c r="I180" s="85"/>
      <c r="J180" s="84"/>
      <c r="K180" s="84"/>
      <c r="L180" s="84"/>
      <c r="M180" s="84"/>
      <c r="N180" s="84"/>
      <c r="O180" s="84"/>
      <c r="P180" s="84"/>
      <c r="Q180" s="84"/>
      <c r="R180" s="84"/>
      <c r="S180" s="84"/>
      <c r="T180" s="84"/>
      <c r="U180" s="84"/>
    </row>
    <row r="181" spans="7:21" ht="12.75">
      <c r="G181" s="85"/>
      <c r="H181" s="85"/>
      <c r="I181" s="85"/>
      <c r="J181" s="84"/>
      <c r="K181" s="84"/>
      <c r="L181" s="84"/>
      <c r="M181" s="84"/>
      <c r="N181" s="84"/>
      <c r="O181" s="84"/>
      <c r="P181" s="84"/>
      <c r="Q181" s="84"/>
      <c r="R181" s="84"/>
      <c r="S181" s="84"/>
      <c r="T181" s="84"/>
      <c r="U181" s="84"/>
    </row>
    <row r="182" spans="7:21" ht="12.75">
      <c r="G182" s="85"/>
      <c r="H182" s="85"/>
      <c r="I182" s="85"/>
      <c r="J182" s="84"/>
      <c r="K182" s="84"/>
      <c r="L182" s="84"/>
      <c r="M182" s="84"/>
      <c r="N182" s="84"/>
      <c r="O182" s="84"/>
      <c r="P182" s="84"/>
      <c r="Q182" s="84"/>
      <c r="R182" s="84"/>
      <c r="S182" s="84"/>
      <c r="T182" s="84"/>
      <c r="U182" s="84"/>
    </row>
    <row r="183" spans="7:21" ht="12.75">
      <c r="G183" s="85"/>
      <c r="H183" s="85"/>
      <c r="I183" s="85"/>
      <c r="J183" s="84"/>
      <c r="K183" s="84"/>
      <c r="L183" s="84"/>
      <c r="M183" s="84"/>
      <c r="N183" s="84"/>
      <c r="O183" s="84"/>
      <c r="P183" s="84"/>
      <c r="Q183" s="84"/>
      <c r="R183" s="84"/>
      <c r="S183" s="84"/>
      <c r="T183" s="84"/>
      <c r="U183" s="84"/>
    </row>
    <row r="184" spans="7:21" ht="12.75">
      <c r="G184" s="85"/>
      <c r="H184" s="85"/>
      <c r="I184" s="85"/>
      <c r="J184" s="84"/>
      <c r="K184" s="84"/>
      <c r="L184" s="84"/>
      <c r="M184" s="84"/>
      <c r="N184" s="84"/>
      <c r="O184" s="84"/>
      <c r="P184" s="84"/>
      <c r="Q184" s="84"/>
      <c r="R184" s="84"/>
      <c r="S184" s="84"/>
      <c r="T184" s="84"/>
      <c r="U184" s="84"/>
    </row>
    <row r="185" spans="7:21" ht="12.75">
      <c r="G185" s="85"/>
      <c r="H185" s="85"/>
      <c r="I185" s="85"/>
      <c r="J185" s="84"/>
      <c r="K185" s="84"/>
      <c r="L185" s="84"/>
      <c r="M185" s="84"/>
      <c r="N185" s="84"/>
      <c r="O185" s="84"/>
      <c r="P185" s="84"/>
      <c r="Q185" s="84"/>
      <c r="R185" s="84"/>
      <c r="S185" s="84"/>
      <c r="T185" s="84"/>
      <c r="U185" s="84"/>
    </row>
    <row r="186" spans="7:21" ht="12.75">
      <c r="G186" s="85"/>
      <c r="H186" s="85"/>
      <c r="I186" s="85"/>
      <c r="J186" s="84"/>
      <c r="K186" s="84"/>
      <c r="L186" s="84"/>
      <c r="M186" s="84"/>
      <c r="N186" s="84"/>
      <c r="O186" s="84"/>
      <c r="P186" s="84"/>
      <c r="Q186" s="84"/>
      <c r="R186" s="84"/>
      <c r="S186" s="84"/>
      <c r="T186" s="84"/>
      <c r="U186" s="84"/>
    </row>
    <row r="187" spans="7:21" ht="12.75">
      <c r="G187" s="85"/>
      <c r="H187" s="85"/>
      <c r="I187" s="85"/>
      <c r="J187" s="84"/>
      <c r="K187" s="84"/>
      <c r="L187" s="84"/>
      <c r="M187" s="84"/>
      <c r="N187" s="84"/>
      <c r="O187" s="84"/>
      <c r="P187" s="84"/>
      <c r="Q187" s="84"/>
      <c r="R187" s="84"/>
      <c r="S187" s="84"/>
      <c r="T187" s="84"/>
      <c r="U187" s="84"/>
    </row>
    <row r="188" spans="7:21" ht="12.75">
      <c r="G188" s="85"/>
      <c r="H188" s="85"/>
      <c r="I188" s="85"/>
      <c r="J188" s="84"/>
      <c r="K188" s="84"/>
      <c r="L188" s="84"/>
      <c r="M188" s="84"/>
      <c r="N188" s="84"/>
      <c r="O188" s="84"/>
      <c r="P188" s="84"/>
      <c r="Q188" s="84"/>
      <c r="R188" s="84"/>
      <c r="S188" s="84"/>
      <c r="T188" s="84"/>
      <c r="U188" s="84"/>
    </row>
    <row r="189" spans="7:21" ht="12.75">
      <c r="G189" s="85"/>
      <c r="H189" s="85"/>
      <c r="I189" s="85"/>
      <c r="J189" s="84"/>
      <c r="K189" s="84"/>
      <c r="L189" s="84"/>
      <c r="M189" s="84"/>
      <c r="N189" s="84"/>
      <c r="O189" s="84"/>
      <c r="P189" s="84"/>
      <c r="Q189" s="84"/>
      <c r="R189" s="84"/>
      <c r="S189" s="84"/>
      <c r="T189" s="84"/>
      <c r="U189" s="84"/>
    </row>
    <row r="190" spans="7:21" ht="12.75">
      <c r="G190" s="85"/>
      <c r="H190" s="85"/>
      <c r="I190" s="85"/>
      <c r="J190" s="84"/>
      <c r="K190" s="84"/>
      <c r="L190" s="84"/>
      <c r="M190" s="84"/>
      <c r="N190" s="84"/>
      <c r="O190" s="84"/>
      <c r="P190" s="84"/>
      <c r="Q190" s="84"/>
      <c r="R190" s="84"/>
      <c r="S190" s="84"/>
      <c r="T190" s="84"/>
      <c r="U190" s="84"/>
    </row>
    <row r="191" spans="7:21" ht="12.75">
      <c r="G191" s="85"/>
      <c r="H191" s="85"/>
      <c r="I191" s="85"/>
      <c r="J191" s="84"/>
      <c r="K191" s="84"/>
      <c r="L191" s="84"/>
      <c r="M191" s="84"/>
      <c r="N191" s="84"/>
      <c r="O191" s="84"/>
      <c r="P191" s="84"/>
      <c r="Q191" s="84"/>
      <c r="R191" s="84"/>
      <c r="S191" s="84"/>
      <c r="T191" s="84"/>
      <c r="U191" s="84"/>
    </row>
    <row r="192" spans="7:21" ht="12.75">
      <c r="G192" s="85"/>
      <c r="H192" s="85"/>
      <c r="I192" s="85"/>
      <c r="J192" s="84"/>
      <c r="K192" s="84"/>
      <c r="L192" s="84"/>
      <c r="M192" s="84"/>
      <c r="N192" s="84"/>
      <c r="O192" s="84"/>
      <c r="P192" s="84"/>
      <c r="Q192" s="84"/>
      <c r="R192" s="84"/>
      <c r="S192" s="84"/>
      <c r="T192" s="84"/>
      <c r="U192" s="84"/>
    </row>
    <row r="193" spans="7:21" ht="12.75">
      <c r="G193" s="85"/>
      <c r="H193" s="85"/>
      <c r="I193" s="85"/>
      <c r="J193" s="84"/>
      <c r="K193" s="84"/>
      <c r="L193" s="84"/>
      <c r="M193" s="84"/>
      <c r="N193" s="84"/>
      <c r="O193" s="84"/>
      <c r="P193" s="84"/>
      <c r="Q193" s="84"/>
      <c r="R193" s="84"/>
      <c r="S193" s="84"/>
      <c r="T193" s="84"/>
      <c r="U193" s="84"/>
    </row>
    <row r="194" spans="7:21" ht="12.75">
      <c r="G194" s="85"/>
      <c r="H194" s="85"/>
      <c r="I194" s="85"/>
      <c r="J194" s="84"/>
      <c r="K194" s="84"/>
      <c r="L194" s="84"/>
      <c r="M194" s="84"/>
      <c r="N194" s="84"/>
      <c r="O194" s="84"/>
      <c r="P194" s="84"/>
      <c r="Q194" s="84"/>
      <c r="R194" s="84"/>
      <c r="S194" s="84"/>
      <c r="T194" s="84"/>
      <c r="U194" s="84"/>
    </row>
    <row r="195" spans="7:21" ht="12.75">
      <c r="G195" s="85"/>
      <c r="H195" s="85"/>
      <c r="I195" s="85"/>
      <c r="J195" s="84"/>
      <c r="K195" s="84"/>
      <c r="L195" s="84"/>
      <c r="M195" s="84"/>
      <c r="N195" s="84"/>
      <c r="O195" s="84"/>
      <c r="P195" s="84"/>
      <c r="Q195" s="84"/>
      <c r="R195" s="84"/>
      <c r="S195" s="84"/>
      <c r="T195" s="84"/>
      <c r="U195" s="84"/>
    </row>
    <row r="196" spans="7:21" ht="12.75">
      <c r="G196" s="85"/>
      <c r="H196" s="85"/>
      <c r="I196" s="85"/>
      <c r="J196" s="84"/>
      <c r="K196" s="84"/>
      <c r="L196" s="84"/>
      <c r="M196" s="84"/>
      <c r="N196" s="84"/>
      <c r="O196" s="84"/>
      <c r="P196" s="84"/>
      <c r="Q196" s="84"/>
      <c r="R196" s="84"/>
      <c r="S196" s="84"/>
      <c r="T196" s="84"/>
      <c r="U196" s="84"/>
    </row>
    <row r="197" spans="7:21" ht="12.75">
      <c r="G197" s="85"/>
      <c r="H197" s="85"/>
      <c r="I197" s="85"/>
      <c r="J197" s="84"/>
      <c r="K197" s="84"/>
      <c r="L197" s="84"/>
      <c r="M197" s="84"/>
      <c r="N197" s="84"/>
      <c r="O197" s="84"/>
      <c r="P197" s="84"/>
      <c r="Q197" s="84"/>
      <c r="R197" s="84"/>
      <c r="S197" s="84"/>
      <c r="T197" s="84"/>
      <c r="U197" s="84"/>
    </row>
    <row r="198" spans="7:21" ht="12.75">
      <c r="G198" s="85"/>
      <c r="H198" s="85"/>
      <c r="I198" s="85"/>
      <c r="J198" s="84"/>
      <c r="K198" s="84"/>
      <c r="L198" s="84"/>
      <c r="M198" s="84"/>
      <c r="N198" s="84"/>
      <c r="O198" s="84"/>
      <c r="P198" s="84"/>
      <c r="Q198" s="84"/>
      <c r="R198" s="84"/>
      <c r="S198" s="84"/>
      <c r="T198" s="84"/>
      <c r="U198" s="84"/>
    </row>
    <row r="199" spans="7:21" ht="12.75">
      <c r="G199" s="85"/>
      <c r="H199" s="85"/>
      <c r="I199" s="85"/>
      <c r="J199" s="84"/>
      <c r="K199" s="84"/>
      <c r="L199" s="84"/>
      <c r="M199" s="84"/>
      <c r="N199" s="84"/>
      <c r="O199" s="84"/>
      <c r="P199" s="84"/>
      <c r="Q199" s="84"/>
      <c r="R199" s="84"/>
      <c r="S199" s="84"/>
      <c r="T199" s="84"/>
      <c r="U199" s="84"/>
    </row>
    <row r="200" spans="7:21" ht="12.75">
      <c r="G200" s="85"/>
      <c r="H200" s="85"/>
      <c r="I200" s="85"/>
      <c r="J200" s="84"/>
      <c r="K200" s="84"/>
      <c r="L200" s="84"/>
      <c r="M200" s="84"/>
      <c r="N200" s="84"/>
      <c r="O200" s="84"/>
      <c r="P200" s="84"/>
      <c r="Q200" s="84"/>
      <c r="R200" s="84"/>
      <c r="S200" s="84"/>
      <c r="T200" s="84"/>
      <c r="U200" s="84"/>
    </row>
    <row r="201" spans="7:21" ht="12.75">
      <c r="G201" s="85"/>
      <c r="H201" s="85"/>
      <c r="I201" s="85"/>
      <c r="J201" s="84"/>
      <c r="K201" s="84"/>
      <c r="L201" s="84"/>
      <c r="M201" s="84"/>
      <c r="N201" s="84"/>
      <c r="O201" s="84"/>
      <c r="P201" s="84"/>
      <c r="Q201" s="84"/>
      <c r="R201" s="84"/>
      <c r="S201" s="84"/>
      <c r="T201" s="84"/>
      <c r="U201" s="84"/>
    </row>
    <row r="202" spans="7:21" ht="12.75">
      <c r="G202" s="85"/>
      <c r="H202" s="85"/>
      <c r="I202" s="85"/>
      <c r="J202" s="84"/>
      <c r="K202" s="84"/>
      <c r="L202" s="84"/>
      <c r="M202" s="84"/>
      <c r="N202" s="84"/>
      <c r="O202" s="84"/>
      <c r="P202" s="84"/>
      <c r="Q202" s="84"/>
      <c r="R202" s="84"/>
      <c r="S202" s="84"/>
      <c r="T202" s="84"/>
      <c r="U202" s="84"/>
    </row>
    <row r="203" spans="7:21" ht="12.75">
      <c r="G203" s="85"/>
      <c r="H203" s="85"/>
      <c r="I203" s="85"/>
      <c r="J203" s="84"/>
      <c r="K203" s="84"/>
      <c r="L203" s="84"/>
      <c r="M203" s="84"/>
      <c r="N203" s="84"/>
      <c r="O203" s="84"/>
      <c r="P203" s="84"/>
      <c r="Q203" s="84"/>
      <c r="R203" s="84"/>
      <c r="S203" s="84"/>
      <c r="T203" s="84"/>
      <c r="U203" s="84"/>
    </row>
    <row r="204" spans="7:21" ht="12.75">
      <c r="G204" s="85"/>
      <c r="H204" s="85"/>
      <c r="I204" s="85"/>
      <c r="J204" s="84"/>
      <c r="K204" s="84"/>
      <c r="L204" s="84"/>
      <c r="M204" s="84"/>
      <c r="N204" s="84"/>
      <c r="O204" s="84"/>
      <c r="P204" s="84"/>
      <c r="Q204" s="84"/>
      <c r="R204" s="84"/>
      <c r="S204" s="84"/>
      <c r="T204" s="84"/>
      <c r="U204" s="84"/>
    </row>
    <row r="205" spans="7:21" ht="12.75">
      <c r="G205" s="85"/>
      <c r="H205" s="85"/>
      <c r="I205" s="85"/>
      <c r="J205" s="84"/>
      <c r="K205" s="84"/>
      <c r="L205" s="84"/>
      <c r="M205" s="84"/>
      <c r="N205" s="84"/>
      <c r="O205" s="84"/>
      <c r="P205" s="84"/>
      <c r="Q205" s="84"/>
      <c r="R205" s="84"/>
      <c r="S205" s="84"/>
      <c r="T205" s="84"/>
      <c r="U205" s="84"/>
    </row>
  </sheetData>
  <sheetProtection/>
  <mergeCells count="34">
    <mergeCell ref="F48:F49"/>
    <mergeCell ref="I53:I54"/>
    <mergeCell ref="F27:F28"/>
    <mergeCell ref="G53:G54"/>
    <mergeCell ref="F39:F43"/>
    <mergeCell ref="F31:F32"/>
    <mergeCell ref="F51:F52"/>
    <mergeCell ref="G27:G28"/>
    <mergeCell ref="H27:H28"/>
    <mergeCell ref="I27:I28"/>
    <mergeCell ref="B32:B33"/>
    <mergeCell ref="C48:C49"/>
    <mergeCell ref="E48:E49"/>
    <mergeCell ref="D48:D49"/>
    <mergeCell ref="B48:B49"/>
    <mergeCell ref="E32:E33"/>
    <mergeCell ref="C32:C33"/>
    <mergeCell ref="D32:D33"/>
    <mergeCell ref="B1:I1"/>
    <mergeCell ref="G2:I2"/>
    <mergeCell ref="B3:I3"/>
    <mergeCell ref="F21:F22"/>
    <mergeCell ref="F18:F19"/>
    <mergeCell ref="F8:F9"/>
    <mergeCell ref="E70:U70"/>
    <mergeCell ref="I48:I49"/>
    <mergeCell ref="G48:G49"/>
    <mergeCell ref="H53:H54"/>
    <mergeCell ref="G51:G52"/>
    <mergeCell ref="H51:H52"/>
    <mergeCell ref="H48:H49"/>
    <mergeCell ref="I51:I52"/>
    <mergeCell ref="F58:F67"/>
    <mergeCell ref="F53:F54"/>
  </mergeCells>
  <printOptions/>
  <pageMargins left="0.8661417322834646" right="0.5511811023622047" top="0.5511811023622047" bottom="0.2755905511811024" header="0.35433070866141736" footer="0.2755905511811024"/>
  <pageSetup fitToHeight="32" horizontalDpi="600" verticalDpi="600" orientation="landscape" paperSize="9" scale="27" r:id="rId1"/>
  <headerFooter alignWithMargins="0">
    <oddFooter>&amp;R&amp;P</oddFooter>
  </headerFooter>
  <rowBreaks count="2" manualBreakCount="2">
    <brk id="28" max="8" man="1"/>
    <brk id="54" max="8"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Пользователь</cp:lastModifiedBy>
  <cp:lastPrinted>2018-11-21T12:09:51Z</cp:lastPrinted>
  <dcterms:created xsi:type="dcterms:W3CDTF">2014-01-17T10:52:16Z</dcterms:created>
  <dcterms:modified xsi:type="dcterms:W3CDTF">2018-11-21T13:31:56Z</dcterms:modified>
  <cp:category/>
  <cp:version/>
  <cp:contentType/>
  <cp:contentStatus/>
</cp:coreProperties>
</file>